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80" windowHeight="4050" tabRatio="68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<sst xmlns="http://schemas.openxmlformats.org/spreadsheetml/2006/main" count="141" uniqueCount="28">
  <si>
    <t>Max</t>
  </si>
  <si>
    <t>Min</t>
  </si>
  <si>
    <t>Avg</t>
  </si>
  <si>
    <t>High</t>
  </si>
  <si>
    <t>Low</t>
  </si>
  <si>
    <t>Date</t>
  </si>
  <si>
    <t>00 06</t>
  </si>
  <si>
    <t>06 12</t>
  </si>
  <si>
    <t>12 18</t>
  </si>
  <si>
    <t>18 00</t>
  </si>
  <si>
    <t xml:space="preserve"> </t>
  </si>
  <si>
    <t>Remarks</t>
  </si>
  <si>
    <t>b1</t>
  </si>
  <si>
    <t>G/G</t>
  </si>
  <si>
    <t>F/F</t>
  </si>
  <si>
    <t>G/F</t>
  </si>
  <si>
    <t>P/P</t>
  </si>
  <si>
    <t>b5</t>
  </si>
  <si>
    <t>F/G</t>
  </si>
  <si>
    <t>s1</t>
  </si>
  <si>
    <t>bf1</t>
  </si>
  <si>
    <t>fb4</t>
  </si>
  <si>
    <t>fb2</t>
  </si>
  <si>
    <t>fb3</t>
  </si>
  <si>
    <t>f4</t>
  </si>
  <si>
    <t>f1</t>
  </si>
  <si>
    <t>9</t>
  </si>
  <si>
    <t>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</si>
</sst>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2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2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20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104775</xdr:rowOff>
    </xdr:from>
    <xdr:to>
      <xdr:col>17</xdr:col>
      <xdr:colOff>47625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104775"/>
          <a:ext cx="3267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1</a:t>
          </a:r>
        </a:p>
      </xdr:txBody>
    </xdr:sp>
    <xdr:clientData/>
  </xdr:twoCellAnchor>
  <xdr:oneCellAnchor>
    <xdr:from>
      <xdr:col>0</xdr:col>
      <xdr:colOff>219075</xdr:colOff>
      <xdr:row>0</xdr:row>
      <xdr:rowOff>114300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219075" y="114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9525</xdr:rowOff>
    </xdr:from>
    <xdr:ext cx="1028700" cy="190500"/>
    <xdr:sp>
      <xdr:nvSpPr>
        <xdr:cNvPr id="3" name="TextBox 3"/>
        <xdr:cNvSpPr txBox="1">
          <a:spLocks noChangeArrowheads="1"/>
        </xdr:cNvSpPr>
      </xdr:nvSpPr>
      <xdr:spPr>
        <a:xfrm>
          <a:off x="104775" y="1714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DNB  </a:t>
          </a:r>
        </a:p>
      </xdr:txBody>
    </xdr:sp>
    <xdr:clientData/>
  </xdr:oneCellAnchor>
  <xdr:oneCellAnchor>
    <xdr:from>
      <xdr:col>17</xdr:col>
      <xdr:colOff>114300</xdr:colOff>
      <xdr:row>1</xdr:row>
      <xdr:rowOff>9525</xdr:rowOff>
    </xdr:from>
    <xdr:ext cx="628650" cy="390525"/>
    <xdr:sp>
      <xdr:nvSpPr>
        <xdr:cNvPr id="4" name="TextBox 4"/>
        <xdr:cNvSpPr txBox="1">
          <a:spLocks noChangeArrowheads="1"/>
        </xdr:cNvSpPr>
      </xdr:nvSpPr>
      <xdr:spPr>
        <a:xfrm>
          <a:off x="4524375" y="171450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
NOV 98</a:t>
          </a:r>
        </a:p>
      </xdr:txBody>
    </xdr:sp>
    <xdr:clientData/>
  </xdr:oneCellAnchor>
  <xdr:twoCellAnchor>
    <xdr:from>
      <xdr:col>1</xdr:col>
      <xdr:colOff>0</xdr:colOff>
      <xdr:row>3</xdr:row>
      <xdr:rowOff>152400</xdr:rowOff>
    </xdr:from>
    <xdr:to>
      <xdr:col>3</xdr:col>
      <xdr:colOff>304800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638175"/>
          <a:ext cx="9334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 C </a:t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7</xdr:col>
      <xdr:colOff>238125</xdr:colOff>
      <xdr:row>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00150" y="6572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Hrs=or&lt;1600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00150" y="495300"/>
          <a:ext cx="29622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Visibility (times in local)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11</xdr:col>
      <xdr:colOff>238125</xdr:colOff>
      <xdr:row>5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181225" y="6572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Hrs=or&lt;4800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238125</xdr:colOff>
      <xdr:row>5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71825" y="6477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Hrs&lt;9999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238125</xdr:colOff>
      <xdr:row>5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62425" y="6477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</xdr:row>
      <xdr:rowOff>0</xdr:rowOff>
    </xdr:from>
    <xdr:to>
      <xdr:col>23</xdr:col>
      <xdr:colOff>0</xdr:colOff>
      <xdr:row>5</xdr:row>
      <xdr:rowOff>152400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5524500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 Spd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25</xdr:col>
      <xdr:colOff>0</xdr:colOff>
      <xdr:row>5</xdr:row>
      <xdr:rowOff>152400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057900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Maxgst
Dir Spd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5</xdr:row>
      <xdr:rowOff>152400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6829425" y="485775"/>
          <a:ext cx="247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
cvr 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30</xdr:col>
      <xdr:colOff>238125</xdr:colOff>
      <xdr:row>5</xdr:row>
      <xdr:rowOff>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7086600" y="6572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27</xdr:col>
      <xdr:colOff>9525</xdr:colOff>
      <xdr:row>3</xdr:row>
      <xdr:rowOff>9525</xdr:rowOff>
    </xdr:from>
    <xdr:to>
      <xdr:col>38</xdr:col>
      <xdr:colOff>238125</xdr:colOff>
      <xdr:row>4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86600" y="495300"/>
          <a:ext cx="29527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Ceilings  (times in local)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238125</xdr:colOff>
      <xdr:row>5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8067675" y="6572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238125</xdr:colOff>
      <xdr:row>5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9058275" y="6477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42</xdr:col>
      <xdr:colOff>0</xdr:colOff>
      <xdr:row>5</xdr:row>
      <xdr:rowOff>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0048875" y="6477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Altimeter</a:t>
          </a:r>
        </a:p>
      </xdr:txBody>
    </xdr:sp>
    <xdr:clientData/>
  </xdr:twoCellAnchor>
  <xdr:twoCellAnchor>
    <xdr:from>
      <xdr:col>26</xdr:col>
      <xdr:colOff>114300</xdr:colOff>
      <xdr:row>0</xdr:row>
      <xdr:rowOff>104775</xdr:rowOff>
    </xdr:from>
    <xdr:to>
      <xdr:col>39</xdr:col>
      <xdr:colOff>95250</xdr:colOff>
      <xdr:row>2</xdr:row>
      <xdr:rowOff>133350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6943725" y="104775"/>
          <a:ext cx="3200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2</a:t>
          </a:r>
        </a:p>
      </xdr:txBody>
    </xdr:sp>
    <xdr:clientData/>
  </xdr:twoCellAnchor>
  <xdr:oneCellAnchor>
    <xdr:from>
      <xdr:col>21</xdr:col>
      <xdr:colOff>104775</xdr:colOff>
      <xdr:row>1</xdr:row>
      <xdr:rowOff>9525</xdr:rowOff>
    </xdr:from>
    <xdr:ext cx="1066800" cy="180975"/>
    <xdr:sp>
      <xdr:nvSpPr>
        <xdr:cNvPr id="20" name="TextBox 45"/>
        <xdr:cNvSpPr txBox="1">
          <a:spLocks noChangeArrowheads="1"/>
        </xdr:cNvSpPr>
      </xdr:nvSpPr>
      <xdr:spPr>
        <a:xfrm>
          <a:off x="5619750" y="171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DNB</a:t>
          </a:r>
        </a:p>
      </xdr:txBody>
    </xdr:sp>
    <xdr:clientData/>
  </xdr:oneCellAnchor>
  <xdr:oneCellAnchor>
    <xdr:from>
      <xdr:col>39</xdr:col>
      <xdr:colOff>257175</xdr:colOff>
      <xdr:row>1</xdr:row>
      <xdr:rowOff>0</xdr:rowOff>
    </xdr:from>
    <xdr:ext cx="619125" cy="438150"/>
    <xdr:sp>
      <xdr:nvSpPr>
        <xdr:cNvPr id="21" name="TextBox 46"/>
        <xdr:cNvSpPr txBox="1">
          <a:spLocks noChangeArrowheads="1"/>
        </xdr:cNvSpPr>
      </xdr:nvSpPr>
      <xdr:spPr>
        <a:xfrm>
          <a:off x="10306050" y="1619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 NOV 98</a:t>
          </a:r>
        </a:p>
      </xdr:txBody>
    </xdr:sp>
    <xdr:clientData/>
  </xdr:oneCellAnchor>
  <xdr:twoCellAnchor>
    <xdr:from>
      <xdr:col>1</xdr:col>
      <xdr:colOff>95250</xdr:colOff>
      <xdr:row>39</xdr:row>
      <xdr:rowOff>0</xdr:rowOff>
    </xdr:from>
    <xdr:to>
      <xdr:col>3</xdr:col>
      <xdr:colOff>219075</xdr:colOff>
      <xdr:row>40</xdr:row>
      <xdr:rowOff>0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42900" y="6315075"/>
          <a:ext cx="75247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7</xdr:col>
      <xdr:colOff>238125</xdr:colOff>
      <xdr:row>40</xdr:row>
      <xdr:rowOff>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1200150" y="6324600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</a:t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11</xdr:col>
      <xdr:colOff>238125</xdr:colOff>
      <xdr:row>40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181225" y="6324600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15</xdr:col>
      <xdr:colOff>238125</xdr:colOff>
      <xdr:row>40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3171825" y="6315075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Hrs=or&lt;7</a:t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19</xdr:col>
      <xdr:colOff>238125</xdr:colOff>
      <xdr:row>40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4162425" y="6315075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23</xdr:col>
      <xdr:colOff>0</xdr:colOff>
      <xdr:row>40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5524500" y="6315075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AvgWind
Dir  Spd</a:t>
          </a:r>
        </a:p>
      </xdr:txBody>
    </xdr:sp>
    <xdr:clientData/>
  </xdr:twoCellAnchor>
  <xdr:twoCellAnchor>
    <xdr:from>
      <xdr:col>23</xdr:col>
      <xdr:colOff>9525</xdr:colOff>
      <xdr:row>39</xdr:row>
      <xdr:rowOff>0</xdr:rowOff>
    </xdr:from>
    <xdr:to>
      <xdr:col>25</xdr:col>
      <xdr:colOff>0</xdr:colOff>
      <xdr:row>40</xdr:row>
      <xdr:rowOff>152400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6057900" y="6315075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40</xdr:row>
      <xdr:rowOff>152400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6829425" y="6315075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</a:t>
          </a:r>
        </a:p>
      </xdr:txBody>
    </xdr:sp>
    <xdr:clientData/>
  </xdr:twoCellAnchor>
  <xdr:twoCellAnchor>
    <xdr:from>
      <xdr:col>27</xdr:col>
      <xdr:colOff>9525</xdr:colOff>
      <xdr:row>39</xdr:row>
      <xdr:rowOff>9525</xdr:rowOff>
    </xdr:from>
    <xdr:to>
      <xdr:col>30</xdr:col>
      <xdr:colOff>238125</xdr:colOff>
      <xdr:row>40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7086600" y="6324600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31</xdr:col>
      <xdr:colOff>0</xdr:colOff>
      <xdr:row>39</xdr:row>
      <xdr:rowOff>9525</xdr:rowOff>
    </xdr:from>
    <xdr:to>
      <xdr:col>34</xdr:col>
      <xdr:colOff>238125</xdr:colOff>
      <xdr:row>40</xdr:row>
      <xdr:rowOff>0</xdr:rowOff>
    </xdr:to>
    <xdr:sp>
      <xdr:nvSpPr>
        <xdr:cNvPr id="31" name="TextBox 58"/>
        <xdr:cNvSpPr txBox="1">
          <a:spLocks noChangeArrowheads="1"/>
        </xdr:cNvSpPr>
      </xdr:nvSpPr>
      <xdr:spPr>
        <a:xfrm>
          <a:off x="8067675" y="6324600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38</xdr:col>
      <xdr:colOff>238125</xdr:colOff>
      <xdr:row>40</xdr:row>
      <xdr:rowOff>0</xdr:rowOff>
    </xdr:to>
    <xdr:sp>
      <xdr:nvSpPr>
        <xdr:cNvPr id="32" name="TextBox 59"/>
        <xdr:cNvSpPr txBox="1">
          <a:spLocks noChangeArrowheads="1"/>
        </xdr:cNvSpPr>
      </xdr:nvSpPr>
      <xdr:spPr>
        <a:xfrm>
          <a:off x="9058275" y="6315075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39</xdr:row>
      <xdr:rowOff>0</xdr:rowOff>
    </xdr:from>
    <xdr:to>
      <xdr:col>42</xdr:col>
      <xdr:colOff>0</xdr:colOff>
      <xdr:row>40</xdr:row>
      <xdr:rowOff>0</xdr:rowOff>
    </xdr:to>
    <xdr:sp>
      <xdr:nvSpPr>
        <xdr:cNvPr id="33" name="TextBox 60"/>
        <xdr:cNvSpPr txBox="1">
          <a:spLocks noChangeArrowheads="1"/>
        </xdr:cNvSpPr>
      </xdr:nvSpPr>
      <xdr:spPr>
        <a:xfrm>
          <a:off x="10048875" y="6315075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Sea Level Pressure</a:t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23</xdr:col>
      <xdr:colOff>0</xdr:colOff>
      <xdr:row>40</xdr:row>
      <xdr:rowOff>152400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5524500" y="6315075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Spd</a:t>
          </a:r>
        </a:p>
      </xdr:txBody>
    </xdr:sp>
    <xdr:clientData/>
  </xdr:twoCellAnchor>
  <xdr:twoCellAnchor>
    <xdr:from>
      <xdr:col>23</xdr:col>
      <xdr:colOff>9525</xdr:colOff>
      <xdr:row>39</xdr:row>
      <xdr:rowOff>0</xdr:rowOff>
    </xdr:from>
    <xdr:to>
      <xdr:col>25</xdr:col>
      <xdr:colOff>0</xdr:colOff>
      <xdr:row>40</xdr:row>
      <xdr:rowOff>152400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6057900" y="6315075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0</xdr:col>
      <xdr:colOff>28575</xdr:colOff>
      <xdr:row>37</xdr:row>
      <xdr:rowOff>9525</xdr:rowOff>
    </xdr:from>
    <xdr:to>
      <xdr:col>8</xdr:col>
      <xdr:colOff>123825</xdr:colOff>
      <xdr:row>39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28575" y="6000750"/>
          <a:ext cx="2276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21</xdr:col>
      <xdr:colOff>9525</xdr:colOff>
      <xdr:row>37</xdr:row>
      <xdr:rowOff>0</xdr:rowOff>
    </xdr:from>
    <xdr:to>
      <xdr:col>30</xdr:col>
      <xdr:colOff>152400</xdr:colOff>
      <xdr:row>38</xdr:row>
      <xdr:rowOff>152400</xdr:rowOff>
    </xdr:to>
    <xdr:sp>
      <xdr:nvSpPr>
        <xdr:cNvPr id="37" name="TextBox 64"/>
        <xdr:cNvSpPr txBox="1">
          <a:spLocks noChangeArrowheads="1"/>
        </xdr:cNvSpPr>
      </xdr:nvSpPr>
      <xdr:spPr>
        <a:xfrm>
          <a:off x="5524500" y="5991225"/>
          <a:ext cx="2447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19</xdr:col>
      <xdr:colOff>0</xdr:colOff>
      <xdr:row>44</xdr:row>
      <xdr:rowOff>9525</xdr:rowOff>
    </xdr:to>
    <xdr:sp>
      <xdr:nvSpPr>
        <xdr:cNvPr id="38" name="TextBox 65"/>
        <xdr:cNvSpPr txBox="1">
          <a:spLocks noChangeArrowheads="1"/>
        </xdr:cNvSpPr>
      </xdr:nvSpPr>
      <xdr:spPr>
        <a:xfrm>
          <a:off x="4171950" y="69723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Hrs=</a:t>
          </a:r>
        </a:p>
      </xdr:txBody>
    </xdr:sp>
    <xdr:clientData/>
  </xdr:twoCellAnchor>
  <xdr:twoCellAnchor>
    <xdr:from>
      <xdr:col>16</xdr:col>
      <xdr:colOff>9525</xdr:colOff>
      <xdr:row>44</xdr:row>
      <xdr:rowOff>9525</xdr:rowOff>
    </xdr:from>
    <xdr:to>
      <xdr:col>19</xdr:col>
      <xdr:colOff>0</xdr:colOff>
      <xdr:row>45</xdr:row>
      <xdr:rowOff>9525</xdr:rowOff>
    </xdr:to>
    <xdr:sp>
      <xdr:nvSpPr>
        <xdr:cNvPr id="39" name="TextBox 66"/>
        <xdr:cNvSpPr txBox="1">
          <a:spLocks noChangeArrowheads="1"/>
        </xdr:cNvSpPr>
      </xdr:nvSpPr>
      <xdr:spPr>
        <a:xfrm>
          <a:off x="4171950" y="7134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Hrs=</a:t>
          </a:r>
        </a:p>
      </xdr:txBody>
    </xdr:sp>
    <xdr:clientData/>
  </xdr:twoCellAnchor>
  <xdr:twoCellAnchor>
    <xdr:from>
      <xdr:col>16</xdr:col>
      <xdr:colOff>9525</xdr:colOff>
      <xdr:row>45</xdr:row>
      <xdr:rowOff>9525</xdr:rowOff>
    </xdr:from>
    <xdr:to>
      <xdr:col>19</xdr:col>
      <xdr:colOff>0</xdr:colOff>
      <xdr:row>46</xdr:row>
      <xdr:rowOff>9525</xdr:rowOff>
    </xdr:to>
    <xdr:sp>
      <xdr:nvSpPr>
        <xdr:cNvPr id="40" name="TextBox 67"/>
        <xdr:cNvSpPr txBox="1">
          <a:spLocks noChangeArrowheads="1"/>
        </xdr:cNvSpPr>
      </xdr:nvSpPr>
      <xdr:spPr>
        <a:xfrm>
          <a:off x="4171950" y="72961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Hrs=</a:t>
          </a:r>
        </a:p>
      </xdr:txBody>
    </xdr:sp>
    <xdr:clientData/>
  </xdr:twoCellAnchor>
  <xdr:twoCellAnchor>
    <xdr:from>
      <xdr:col>16</xdr:col>
      <xdr:colOff>9525</xdr:colOff>
      <xdr:row>42</xdr:row>
      <xdr:rowOff>9525</xdr:rowOff>
    </xdr:from>
    <xdr:to>
      <xdr:col>19</xdr:col>
      <xdr:colOff>0</xdr:colOff>
      <xdr:row>43</xdr:row>
      <xdr:rowOff>9525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4171950" y="68103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Hours</a:t>
          </a:r>
        </a:p>
      </xdr:txBody>
    </xdr:sp>
    <xdr:clientData/>
  </xdr:twoCellAnchor>
  <xdr:twoCellAnchor>
    <xdr:from>
      <xdr:col>42</xdr:col>
      <xdr:colOff>9525</xdr:colOff>
      <xdr:row>3</xdr:row>
      <xdr:rowOff>0</xdr:rowOff>
    </xdr:from>
    <xdr:to>
      <xdr:col>43</xdr:col>
      <xdr:colOff>0</xdr:colOff>
      <xdr:row>6</xdr:row>
      <xdr:rowOff>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1229975" y="485775"/>
          <a:ext cx="600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Hrs Obs
taken</a:t>
          </a:r>
        </a:p>
      </xdr:txBody>
    </xdr:sp>
    <xdr:clientData/>
  </xdr:twoCellAnchor>
  <xdr:twoCellAnchor>
    <xdr:from>
      <xdr:col>16</xdr:col>
      <xdr:colOff>9525</xdr:colOff>
      <xdr:row>47</xdr:row>
      <xdr:rowOff>9525</xdr:rowOff>
    </xdr:from>
    <xdr:to>
      <xdr:col>19</xdr:col>
      <xdr:colOff>0</xdr:colOff>
      <xdr:row>48</xdr:row>
      <xdr:rowOff>9525</xdr:rowOff>
    </xdr:to>
    <xdr:sp>
      <xdr:nvSpPr>
        <xdr:cNvPr id="43" name="TextBox 73"/>
        <xdr:cNvSpPr txBox="1">
          <a:spLocks noChangeArrowheads="1"/>
        </xdr:cNvSpPr>
      </xdr:nvSpPr>
      <xdr:spPr>
        <a:xfrm>
          <a:off x="4171950" y="76200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Days=</a:t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19</xdr:col>
      <xdr:colOff>0</xdr:colOff>
      <xdr:row>49</xdr:row>
      <xdr:rowOff>9525</xdr:rowOff>
    </xdr:to>
    <xdr:sp>
      <xdr:nvSpPr>
        <xdr:cNvPr id="44" name="TextBox 74"/>
        <xdr:cNvSpPr txBox="1">
          <a:spLocks noChangeArrowheads="1"/>
        </xdr:cNvSpPr>
      </xdr:nvSpPr>
      <xdr:spPr>
        <a:xfrm>
          <a:off x="4171950" y="7781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Days=</a:t>
          </a:r>
        </a:p>
      </xdr:txBody>
    </xdr:sp>
    <xdr:clientData/>
  </xdr:twoCellAnchor>
  <xdr:twoCellAnchor>
    <xdr:from>
      <xdr:col>16</xdr:col>
      <xdr:colOff>9525</xdr:colOff>
      <xdr:row>49</xdr:row>
      <xdr:rowOff>9525</xdr:rowOff>
    </xdr:from>
    <xdr:to>
      <xdr:col>19</xdr:col>
      <xdr:colOff>0</xdr:colOff>
      <xdr:row>50</xdr:row>
      <xdr:rowOff>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4171950" y="7943850"/>
          <a:ext cx="733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Days=</a:t>
          </a:r>
        </a:p>
      </xdr:txBody>
    </xdr:sp>
    <xdr:clientData/>
  </xdr:twoCellAnchor>
  <xdr:twoCellAnchor>
    <xdr:from>
      <xdr:col>16</xdr:col>
      <xdr:colOff>9525</xdr:colOff>
      <xdr:row>46</xdr:row>
      <xdr:rowOff>9525</xdr:rowOff>
    </xdr:from>
    <xdr:to>
      <xdr:col>19</xdr:col>
      <xdr:colOff>0</xdr:colOff>
      <xdr:row>47</xdr:row>
      <xdr:rowOff>9525</xdr:rowOff>
    </xdr:to>
    <xdr:sp>
      <xdr:nvSpPr>
        <xdr:cNvPr id="46" name="TextBox 76"/>
        <xdr:cNvSpPr txBox="1">
          <a:spLocks noChangeArrowheads="1"/>
        </xdr:cNvSpPr>
      </xdr:nvSpPr>
      <xdr:spPr>
        <a:xfrm>
          <a:off x="4171950" y="74580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44</xdr:col>
      <xdr:colOff>0</xdr:colOff>
      <xdr:row>6</xdr:row>
      <xdr:rowOff>0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11830050" y="4857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Pressure Change</a:t>
          </a:r>
        </a:p>
      </xdr:txBody>
    </xdr:sp>
    <xdr:clientData/>
  </xdr:twoCellAnchor>
  <xdr:twoCellAnchor>
    <xdr:from>
      <xdr:col>27</xdr:col>
      <xdr:colOff>0</xdr:colOff>
      <xdr:row>42</xdr:row>
      <xdr:rowOff>9525</xdr:rowOff>
    </xdr:from>
    <xdr:to>
      <xdr:col>29</xdr:col>
      <xdr:colOff>238125</xdr:colOff>
      <xdr:row>44</xdr:row>
      <xdr:rowOff>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707707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=or&lt;500'</a:t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29</xdr:col>
      <xdr:colOff>238125</xdr:colOff>
      <xdr:row>46</xdr:row>
      <xdr:rowOff>0</xdr:rowOff>
    </xdr:to>
    <xdr:sp>
      <xdr:nvSpPr>
        <xdr:cNvPr id="49" name="TextBox 79"/>
        <xdr:cNvSpPr txBox="1">
          <a:spLocks noChangeArrowheads="1"/>
        </xdr:cNvSpPr>
      </xdr:nvSpPr>
      <xdr:spPr>
        <a:xfrm>
          <a:off x="707707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=or&lt;500'</a:t>
          </a:r>
        </a:p>
      </xdr:txBody>
    </xdr:sp>
    <xdr:clientData/>
  </xdr:twoCellAnchor>
  <xdr:twoCellAnchor>
    <xdr:from>
      <xdr:col>31</xdr:col>
      <xdr:colOff>0</xdr:colOff>
      <xdr:row>42</xdr:row>
      <xdr:rowOff>9525</xdr:rowOff>
    </xdr:from>
    <xdr:to>
      <xdr:col>33</xdr:col>
      <xdr:colOff>238125</xdr:colOff>
      <xdr:row>44</xdr:row>
      <xdr:rowOff>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806767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=or&lt;1000'</a:t>
          </a:r>
        </a:p>
      </xdr:txBody>
    </xdr:sp>
    <xdr:clientData/>
  </xdr:twoCellAnchor>
  <xdr:twoCellAnchor>
    <xdr:from>
      <xdr:col>31</xdr:col>
      <xdr:colOff>0</xdr:colOff>
      <xdr:row>44</xdr:row>
      <xdr:rowOff>9525</xdr:rowOff>
    </xdr:from>
    <xdr:to>
      <xdr:col>33</xdr:col>
      <xdr:colOff>238125</xdr:colOff>
      <xdr:row>46</xdr:row>
      <xdr:rowOff>0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806767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=or&lt;1000'</a:t>
          </a:r>
        </a:p>
      </xdr:txBody>
    </xdr:sp>
    <xdr:clientData/>
  </xdr:twoCellAnchor>
  <xdr:twoCellAnchor>
    <xdr:from>
      <xdr:col>35</xdr:col>
      <xdr:colOff>0</xdr:colOff>
      <xdr:row>42</xdr:row>
      <xdr:rowOff>9525</xdr:rowOff>
    </xdr:from>
    <xdr:to>
      <xdr:col>37</xdr:col>
      <xdr:colOff>238125</xdr:colOff>
      <xdr:row>44</xdr:row>
      <xdr:rowOff>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905827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44</xdr:row>
      <xdr:rowOff>9525</xdr:rowOff>
    </xdr:from>
    <xdr:to>
      <xdr:col>37</xdr:col>
      <xdr:colOff>238125</xdr:colOff>
      <xdr:row>46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905827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4</xdr:col>
      <xdr:colOff>0</xdr:colOff>
      <xdr:row>42</xdr:row>
      <xdr:rowOff>9525</xdr:rowOff>
    </xdr:from>
    <xdr:to>
      <xdr:col>6</xdr:col>
      <xdr:colOff>238125</xdr:colOff>
      <xdr:row>44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119062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=&lt;1600mts</a:t>
          </a:r>
        </a:p>
      </xdr:txBody>
    </xdr:sp>
    <xdr:clientData/>
  </xdr:twoCellAnchor>
  <xdr:twoCellAnchor>
    <xdr:from>
      <xdr:col>4</xdr:col>
      <xdr:colOff>0</xdr:colOff>
      <xdr:row>44</xdr:row>
      <xdr:rowOff>9525</xdr:rowOff>
    </xdr:from>
    <xdr:to>
      <xdr:col>6</xdr:col>
      <xdr:colOff>238125</xdr:colOff>
      <xdr:row>46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119062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=&lt;1600mts</a:t>
          </a:r>
        </a:p>
      </xdr:txBody>
    </xdr:sp>
    <xdr:clientData/>
  </xdr:twoCellAnchor>
  <xdr:twoCellAnchor>
    <xdr:from>
      <xdr:col>8</xdr:col>
      <xdr:colOff>0</xdr:colOff>
      <xdr:row>42</xdr:row>
      <xdr:rowOff>9525</xdr:rowOff>
    </xdr:from>
    <xdr:to>
      <xdr:col>10</xdr:col>
      <xdr:colOff>238125</xdr:colOff>
      <xdr:row>44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218122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=&lt;4800mts</a:t>
          </a:r>
        </a:p>
      </xdr:txBody>
    </xdr:sp>
    <xdr:clientData/>
  </xdr:twoCellAnchor>
  <xdr:twoCellAnchor>
    <xdr:from>
      <xdr:col>8</xdr:col>
      <xdr:colOff>0</xdr:colOff>
      <xdr:row>44</xdr:row>
      <xdr:rowOff>9525</xdr:rowOff>
    </xdr:from>
    <xdr:to>
      <xdr:col>10</xdr:col>
      <xdr:colOff>238125</xdr:colOff>
      <xdr:row>46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218122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=&lt;4800mts</a:t>
          </a:r>
        </a:p>
      </xdr:txBody>
    </xdr:sp>
    <xdr:clientData/>
  </xdr:twoCellAnchor>
  <xdr:twoCellAnchor>
    <xdr:from>
      <xdr:col>12</xdr:col>
      <xdr:colOff>0</xdr:colOff>
      <xdr:row>42</xdr:row>
      <xdr:rowOff>9525</xdr:rowOff>
    </xdr:from>
    <xdr:to>
      <xdr:col>14</xdr:col>
      <xdr:colOff>238125</xdr:colOff>
      <xdr:row>44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171825" y="68103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&lt;9999mts</a:t>
          </a:r>
        </a:p>
      </xdr:txBody>
    </xdr:sp>
    <xdr:clientData/>
  </xdr:twoCellAnchor>
  <xdr:twoCellAnchor>
    <xdr:from>
      <xdr:col>12</xdr:col>
      <xdr:colOff>0</xdr:colOff>
      <xdr:row>44</xdr:row>
      <xdr:rowOff>9525</xdr:rowOff>
    </xdr:from>
    <xdr:to>
      <xdr:col>14</xdr:col>
      <xdr:colOff>238125</xdr:colOff>
      <xdr:row>46</xdr:row>
      <xdr:rowOff>0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171825" y="71342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&lt;9999mts</a:t>
          </a:r>
        </a:p>
      </xdr:txBody>
    </xdr:sp>
    <xdr:clientData/>
  </xdr:twoCellAnchor>
  <xdr:twoCellAnchor>
    <xdr:from>
      <xdr:col>42</xdr:col>
      <xdr:colOff>0</xdr:colOff>
      <xdr:row>39</xdr:row>
      <xdr:rowOff>0</xdr:rowOff>
    </xdr:from>
    <xdr:to>
      <xdr:col>43</xdr:col>
      <xdr:colOff>0</xdr:colOff>
      <xdr:row>40</xdr:row>
      <xdr:rowOff>152400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11220450" y="6315075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 Obs taken
</a:t>
          </a:r>
        </a:p>
      </xdr:txBody>
    </xdr:sp>
    <xdr:clientData/>
  </xdr:twoCellAnchor>
  <xdr:twoCellAnchor>
    <xdr:from>
      <xdr:col>42</xdr:col>
      <xdr:colOff>9525</xdr:colOff>
      <xdr:row>42</xdr:row>
      <xdr:rowOff>9525</xdr:rowOff>
    </xdr:from>
    <xdr:to>
      <xdr:col>42</xdr:col>
      <xdr:colOff>600075</xdr:colOff>
      <xdr:row>44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11229975" y="6810375"/>
          <a:ext cx="590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
ObsTakn
</a:t>
          </a:r>
        </a:p>
      </xdr:txBody>
    </xdr:sp>
    <xdr:clientData/>
  </xdr:twoCellAnchor>
  <xdr:twoCellAnchor>
    <xdr:from>
      <xdr:col>43</xdr:col>
      <xdr:colOff>600075</xdr:colOff>
      <xdr:row>3</xdr:row>
      <xdr:rowOff>0</xdr:rowOff>
    </xdr:from>
    <xdr:to>
      <xdr:col>45</xdr:col>
      <xdr:colOff>0</xdr:colOff>
      <xdr:row>6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12430125" y="485775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Temp
Change</a:t>
          </a:r>
        </a:p>
      </xdr:txBody>
    </xdr:sp>
    <xdr:clientData/>
  </xdr:twoCellAnchor>
  <xdr:twoCellAnchor>
    <xdr:from>
      <xdr:col>27</xdr:col>
      <xdr:colOff>0</xdr:colOff>
      <xdr:row>47</xdr:row>
      <xdr:rowOff>0</xdr:rowOff>
    </xdr:from>
    <xdr:to>
      <xdr:col>29</xdr:col>
      <xdr:colOff>238125</xdr:colOff>
      <xdr:row>48</xdr:row>
      <xdr:rowOff>152400</xdr:rowOff>
    </xdr:to>
    <xdr:sp>
      <xdr:nvSpPr>
        <xdr:cNvPr id="63" name="TextBox 95"/>
        <xdr:cNvSpPr txBox="1">
          <a:spLocks noChangeArrowheads="1"/>
        </xdr:cNvSpPr>
      </xdr:nvSpPr>
      <xdr:spPr>
        <a:xfrm>
          <a:off x="7077075" y="76104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Hrs=&lt;500'</a:t>
          </a:r>
        </a:p>
      </xdr:txBody>
    </xdr:sp>
    <xdr:clientData/>
  </xdr:twoCellAnchor>
  <xdr:twoCellAnchor>
    <xdr:from>
      <xdr:col>27</xdr:col>
      <xdr:colOff>0</xdr:colOff>
      <xdr:row>49</xdr:row>
      <xdr:rowOff>0</xdr:rowOff>
    </xdr:from>
    <xdr:to>
      <xdr:col>29</xdr:col>
      <xdr:colOff>238125</xdr:colOff>
      <xdr:row>50</xdr:row>
      <xdr:rowOff>152400</xdr:rowOff>
    </xdr:to>
    <xdr:sp>
      <xdr:nvSpPr>
        <xdr:cNvPr id="64" name="TextBox 96"/>
        <xdr:cNvSpPr txBox="1">
          <a:spLocks noChangeArrowheads="1"/>
        </xdr:cNvSpPr>
      </xdr:nvSpPr>
      <xdr:spPr>
        <a:xfrm>
          <a:off x="7077075" y="79343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Days=&lt;500'</a:t>
          </a:r>
        </a:p>
      </xdr:txBody>
    </xdr:sp>
    <xdr:clientData/>
  </xdr:twoCellAnchor>
  <xdr:twoCellAnchor>
    <xdr:from>
      <xdr:col>31</xdr:col>
      <xdr:colOff>0</xdr:colOff>
      <xdr:row>47</xdr:row>
      <xdr:rowOff>9525</xdr:rowOff>
    </xdr:from>
    <xdr:to>
      <xdr:col>33</xdr:col>
      <xdr:colOff>238125</xdr:colOff>
      <xdr:row>49</xdr:row>
      <xdr:rowOff>0</xdr:rowOff>
    </xdr:to>
    <xdr:sp>
      <xdr:nvSpPr>
        <xdr:cNvPr id="65" name="TextBox 97"/>
        <xdr:cNvSpPr txBox="1">
          <a:spLocks noChangeArrowheads="1"/>
        </xdr:cNvSpPr>
      </xdr:nvSpPr>
      <xdr:spPr>
        <a:xfrm>
          <a:off x="8067675" y="76200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Hrs=&lt;1000'</a:t>
          </a:r>
        </a:p>
      </xdr:txBody>
    </xdr:sp>
    <xdr:clientData/>
  </xdr:twoCellAnchor>
  <xdr:twoCellAnchor>
    <xdr:from>
      <xdr:col>31</xdr:col>
      <xdr:colOff>0</xdr:colOff>
      <xdr:row>49</xdr:row>
      <xdr:rowOff>9525</xdr:rowOff>
    </xdr:from>
    <xdr:to>
      <xdr:col>33</xdr:col>
      <xdr:colOff>238125</xdr:colOff>
      <xdr:row>51</xdr:row>
      <xdr:rowOff>0</xdr:rowOff>
    </xdr:to>
    <xdr:sp>
      <xdr:nvSpPr>
        <xdr:cNvPr id="66" name="TextBox 98"/>
        <xdr:cNvSpPr txBox="1">
          <a:spLocks noChangeArrowheads="1"/>
        </xdr:cNvSpPr>
      </xdr:nvSpPr>
      <xdr:spPr>
        <a:xfrm>
          <a:off x="8067675" y="79438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Days=&lt;1000'</a:t>
          </a:r>
        </a:p>
      </xdr:txBody>
    </xdr:sp>
    <xdr:clientData/>
  </xdr:twoCellAnchor>
  <xdr:twoCellAnchor>
    <xdr:from>
      <xdr:col>35</xdr:col>
      <xdr:colOff>0</xdr:colOff>
      <xdr:row>47</xdr:row>
      <xdr:rowOff>9525</xdr:rowOff>
    </xdr:from>
    <xdr:to>
      <xdr:col>37</xdr:col>
      <xdr:colOff>238125</xdr:colOff>
      <xdr:row>49</xdr:row>
      <xdr:rowOff>0</xdr:rowOff>
    </xdr:to>
    <xdr:sp>
      <xdr:nvSpPr>
        <xdr:cNvPr id="67" name="TextBox 99"/>
        <xdr:cNvSpPr txBox="1">
          <a:spLocks noChangeArrowheads="1"/>
        </xdr:cNvSpPr>
      </xdr:nvSpPr>
      <xdr:spPr>
        <a:xfrm>
          <a:off x="9058275" y="76200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Hrs=&lt;3000'</a:t>
          </a:r>
        </a:p>
      </xdr:txBody>
    </xdr:sp>
    <xdr:clientData/>
  </xdr:twoCellAnchor>
  <xdr:twoCellAnchor>
    <xdr:from>
      <xdr:col>35</xdr:col>
      <xdr:colOff>0</xdr:colOff>
      <xdr:row>49</xdr:row>
      <xdr:rowOff>9525</xdr:rowOff>
    </xdr:from>
    <xdr:to>
      <xdr:col>37</xdr:col>
      <xdr:colOff>238125</xdr:colOff>
      <xdr:row>51</xdr:row>
      <xdr:rowOff>0</xdr:rowOff>
    </xdr:to>
    <xdr:sp>
      <xdr:nvSpPr>
        <xdr:cNvPr id="68" name="TextBox 100"/>
        <xdr:cNvSpPr txBox="1">
          <a:spLocks noChangeArrowheads="1"/>
        </xdr:cNvSpPr>
      </xdr:nvSpPr>
      <xdr:spPr>
        <a:xfrm>
          <a:off x="9058275" y="79438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Days=&lt;3000'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6</xdr:col>
      <xdr:colOff>238125</xdr:colOff>
      <xdr:row>48</xdr:row>
      <xdr:rowOff>152400</xdr:rowOff>
    </xdr:to>
    <xdr:sp>
      <xdr:nvSpPr>
        <xdr:cNvPr id="69" name="TextBox 102"/>
        <xdr:cNvSpPr txBox="1">
          <a:spLocks noChangeArrowheads="1"/>
        </xdr:cNvSpPr>
      </xdr:nvSpPr>
      <xdr:spPr>
        <a:xfrm>
          <a:off x="1190625" y="76104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Hrs=&lt;1600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6</xdr:col>
      <xdr:colOff>238125</xdr:colOff>
      <xdr:row>50</xdr:row>
      <xdr:rowOff>152400</xdr:rowOff>
    </xdr:to>
    <xdr:sp>
      <xdr:nvSpPr>
        <xdr:cNvPr id="70" name="TextBox 103"/>
        <xdr:cNvSpPr txBox="1">
          <a:spLocks noChangeArrowheads="1"/>
        </xdr:cNvSpPr>
      </xdr:nvSpPr>
      <xdr:spPr>
        <a:xfrm>
          <a:off x="1190625" y="79343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Days=&lt;1600</a:t>
          </a:r>
        </a:p>
      </xdr:txBody>
    </xdr:sp>
    <xdr:clientData/>
  </xdr:twoCellAnchor>
  <xdr:twoCellAnchor>
    <xdr:from>
      <xdr:col>8</xdr:col>
      <xdr:colOff>0</xdr:colOff>
      <xdr:row>47</xdr:row>
      <xdr:rowOff>9525</xdr:rowOff>
    </xdr:from>
    <xdr:to>
      <xdr:col>10</xdr:col>
      <xdr:colOff>238125</xdr:colOff>
      <xdr:row>49</xdr:row>
      <xdr:rowOff>0</xdr:rowOff>
    </xdr:to>
    <xdr:sp>
      <xdr:nvSpPr>
        <xdr:cNvPr id="71" name="TextBox 104"/>
        <xdr:cNvSpPr txBox="1">
          <a:spLocks noChangeArrowheads="1"/>
        </xdr:cNvSpPr>
      </xdr:nvSpPr>
      <xdr:spPr>
        <a:xfrm>
          <a:off x="2181225" y="76200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Hrs=&lt;4800</a:t>
          </a:r>
        </a:p>
      </xdr:txBody>
    </xdr:sp>
    <xdr:clientData/>
  </xdr:twoCellAnchor>
  <xdr:twoCellAnchor>
    <xdr:from>
      <xdr:col>8</xdr:col>
      <xdr:colOff>0</xdr:colOff>
      <xdr:row>49</xdr:row>
      <xdr:rowOff>9525</xdr:rowOff>
    </xdr:from>
    <xdr:to>
      <xdr:col>10</xdr:col>
      <xdr:colOff>238125</xdr:colOff>
      <xdr:row>51</xdr:row>
      <xdr:rowOff>0</xdr:rowOff>
    </xdr:to>
    <xdr:sp>
      <xdr:nvSpPr>
        <xdr:cNvPr id="72" name="TextBox 105"/>
        <xdr:cNvSpPr txBox="1">
          <a:spLocks noChangeArrowheads="1"/>
        </xdr:cNvSpPr>
      </xdr:nvSpPr>
      <xdr:spPr>
        <a:xfrm>
          <a:off x="2181225" y="79438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Days=&lt;4800</a:t>
          </a:r>
        </a:p>
      </xdr:txBody>
    </xdr:sp>
    <xdr:clientData/>
  </xdr:twoCellAnchor>
  <xdr:twoCellAnchor>
    <xdr:from>
      <xdr:col>12</xdr:col>
      <xdr:colOff>0</xdr:colOff>
      <xdr:row>47</xdr:row>
      <xdr:rowOff>9525</xdr:rowOff>
    </xdr:from>
    <xdr:to>
      <xdr:col>14</xdr:col>
      <xdr:colOff>238125</xdr:colOff>
      <xdr:row>49</xdr:row>
      <xdr:rowOff>0</xdr:rowOff>
    </xdr:to>
    <xdr:sp>
      <xdr:nvSpPr>
        <xdr:cNvPr id="73" name="TextBox 106"/>
        <xdr:cNvSpPr txBox="1">
          <a:spLocks noChangeArrowheads="1"/>
        </xdr:cNvSpPr>
      </xdr:nvSpPr>
      <xdr:spPr>
        <a:xfrm>
          <a:off x="3171825" y="76200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Hrs&lt;9999</a:t>
          </a:r>
        </a:p>
      </xdr:txBody>
    </xdr:sp>
    <xdr:clientData/>
  </xdr:twoCellAnchor>
  <xdr:twoCellAnchor>
    <xdr:from>
      <xdr:col>12</xdr:col>
      <xdr:colOff>0</xdr:colOff>
      <xdr:row>49</xdr:row>
      <xdr:rowOff>9525</xdr:rowOff>
    </xdr:from>
    <xdr:to>
      <xdr:col>14</xdr:col>
      <xdr:colOff>238125</xdr:colOff>
      <xdr:row>51</xdr:row>
      <xdr:rowOff>0</xdr:rowOff>
    </xdr:to>
    <xdr:sp>
      <xdr:nvSpPr>
        <xdr:cNvPr id="74" name="TextBox 107"/>
        <xdr:cNvSpPr txBox="1">
          <a:spLocks noChangeArrowheads="1"/>
        </xdr:cNvSpPr>
      </xdr:nvSpPr>
      <xdr:spPr>
        <a:xfrm>
          <a:off x="3171825" y="79438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Days&lt;9999</a:t>
          </a:r>
        </a:p>
      </xdr:txBody>
    </xdr:sp>
    <xdr:clientData/>
  </xdr:twoCellAnchor>
  <xdr:twoCellAnchor>
    <xdr:from>
      <xdr:col>0</xdr:col>
      <xdr:colOff>28575</xdr:colOff>
      <xdr:row>42</xdr:row>
      <xdr:rowOff>0</xdr:rowOff>
    </xdr:from>
    <xdr:to>
      <xdr:col>3</xdr:col>
      <xdr:colOff>247650</xdr:colOff>
      <xdr:row>50</xdr:row>
      <xdr:rowOff>142875</xdr:rowOff>
    </xdr:to>
    <xdr:sp>
      <xdr:nvSpPr>
        <xdr:cNvPr id="75" name="TextBox 108"/>
        <xdr:cNvSpPr txBox="1">
          <a:spLocks noChangeArrowheads="1"/>
        </xdr:cNvSpPr>
      </xdr:nvSpPr>
      <xdr:spPr>
        <a:xfrm>
          <a:off x="28575" y="6800850"/>
          <a:ext cx="10953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0</xdr:colOff>
      <xdr:row>6</xdr:row>
      <xdr:rowOff>0</xdr:rowOff>
    </xdr:to>
    <xdr:sp>
      <xdr:nvSpPr>
        <xdr:cNvPr id="76" name="TextBox 109"/>
        <xdr:cNvSpPr txBox="1">
          <a:spLocks noChangeArrowheads="1"/>
        </xdr:cNvSpPr>
      </xdr:nvSpPr>
      <xdr:spPr>
        <a:xfrm>
          <a:off x="13049250" y="6477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Lowest
CIG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77" name="TextBox 110"/>
        <xdr:cNvSpPr txBox="1">
          <a:spLocks noChangeArrowheads="1"/>
        </xdr:cNvSpPr>
      </xdr:nvSpPr>
      <xdr:spPr>
        <a:xfrm>
          <a:off x="13658850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9525</xdr:colOff>
      <xdr:row>41</xdr:row>
      <xdr:rowOff>0</xdr:rowOff>
    </xdr:to>
    <xdr:sp>
      <xdr:nvSpPr>
        <xdr:cNvPr id="78" name="TextBox 111"/>
        <xdr:cNvSpPr txBox="1">
          <a:spLocks noChangeArrowheads="1"/>
        </xdr:cNvSpPr>
      </xdr:nvSpPr>
      <xdr:spPr>
        <a:xfrm>
          <a:off x="13658850" y="6153150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9525</xdr:colOff>
      <xdr:row>5</xdr:row>
      <xdr:rowOff>152400</xdr:rowOff>
    </xdr:to>
    <xdr:sp>
      <xdr:nvSpPr>
        <xdr:cNvPr id="79" name="TextBox 112"/>
        <xdr:cNvSpPr txBox="1">
          <a:spLocks noChangeArrowheads="1"/>
        </xdr:cNvSpPr>
      </xdr:nvSpPr>
      <xdr:spPr>
        <a:xfrm>
          <a:off x="5153025" y="647700"/>
          <a:ext cx="3714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
Vis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tabSelected="1" zoomScale="65" zoomScaleNormal="65" workbookViewId="0" topLeftCell="A28">
      <selection activeCell="A44" sqref="A44"/>
    </sheetView>
  </sheetViews>
  <sheetFormatPr defaultColWidth="9.140625" defaultRowHeight="12.75"/>
  <cols>
    <col min="1" max="1" width="3.7109375" style="2" customWidth="1"/>
    <col min="2" max="4" width="4.7109375" style="0" customWidth="1"/>
    <col min="5" max="5" width="3.7109375" style="10" customWidth="1"/>
    <col min="6" max="8" width="3.7109375" style="1" customWidth="1"/>
    <col min="9" max="9" width="3.7109375" style="10" customWidth="1"/>
    <col min="10" max="12" width="3.7109375" style="1" customWidth="1"/>
    <col min="13" max="13" width="3.7109375" style="10" customWidth="1"/>
    <col min="14" max="14" width="3.7109375" style="1" customWidth="1"/>
    <col min="15" max="15" width="3.7109375" style="10" customWidth="1"/>
    <col min="16" max="20" width="3.7109375" style="1" customWidth="1"/>
    <col min="21" max="21" width="5.421875" style="0" customWidth="1"/>
    <col min="22" max="22" width="4.28125" style="0" customWidth="1"/>
    <col min="23" max="23" width="3.7109375" style="0" customWidth="1"/>
    <col min="24" max="24" width="4.28125" style="0" customWidth="1"/>
    <col min="25" max="26" width="3.7109375" style="0" customWidth="1"/>
    <col min="27" max="27" width="3.7109375" style="34" customWidth="1"/>
    <col min="28" max="36" width="3.7109375" style="10" customWidth="1"/>
    <col min="37" max="39" width="3.7109375" style="1" customWidth="1"/>
    <col min="40" max="42" width="5.8515625" style="4" customWidth="1"/>
    <col min="43" max="45" width="9.140625" style="34" customWidth="1"/>
    <col min="47" max="47" width="35.7109375" style="0" customWidth="1"/>
  </cols>
  <sheetData>
    <row r="1" ht="12.75">
      <c r="Q1" s="5"/>
    </row>
    <row r="2" ht="12.75">
      <c r="Q2" s="5"/>
    </row>
    <row r="3" ht="12.75">
      <c r="Q3" s="5"/>
    </row>
    <row r="4" spans="1:17" ht="12.75">
      <c r="A4" s="3"/>
      <c r="Q4" s="5"/>
    </row>
    <row r="5" spans="17:24" ht="12.75">
      <c r="Q5" s="5"/>
      <c r="U5" s="8"/>
      <c r="V5" s="2"/>
      <c r="X5" s="2"/>
    </row>
    <row r="6" spans="1:47" ht="12.75">
      <c r="A6" s="7" t="s">
        <v>5</v>
      </c>
      <c r="B6" t="s">
        <v>0</v>
      </c>
      <c r="C6" t="s">
        <v>1</v>
      </c>
      <c r="D6" t="s">
        <v>2</v>
      </c>
      <c r="E6" s="11" t="s">
        <v>6</v>
      </c>
      <c r="F6" s="6" t="s">
        <v>7</v>
      </c>
      <c r="G6" s="6" t="s">
        <v>8</v>
      </c>
      <c r="H6" s="6" t="s">
        <v>9</v>
      </c>
      <c r="I6" s="11" t="s">
        <v>6</v>
      </c>
      <c r="J6" s="6" t="s">
        <v>7</v>
      </c>
      <c r="K6" s="6" t="s">
        <v>8</v>
      </c>
      <c r="L6" s="6" t="s">
        <v>9</v>
      </c>
      <c r="M6" s="11" t="s">
        <v>6</v>
      </c>
      <c r="N6" s="6" t="s">
        <v>7</v>
      </c>
      <c r="O6" s="11" t="s">
        <v>8</v>
      </c>
      <c r="P6" s="6" t="s">
        <v>9</v>
      </c>
      <c r="Q6" s="6" t="s">
        <v>6</v>
      </c>
      <c r="R6" s="6" t="s">
        <v>7</v>
      </c>
      <c r="S6" s="6" t="s">
        <v>8</v>
      </c>
      <c r="T6" s="6" t="s">
        <v>9</v>
      </c>
      <c r="U6" s="8"/>
      <c r="V6" s="2"/>
      <c r="X6" s="2"/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6</v>
      </c>
      <c r="AG6" s="11" t="s">
        <v>7</v>
      </c>
      <c r="AH6" s="11" t="s">
        <v>8</v>
      </c>
      <c r="AI6" s="11" t="s">
        <v>9</v>
      </c>
      <c r="AJ6" s="11" t="s">
        <v>6</v>
      </c>
      <c r="AK6" s="6" t="s">
        <v>7</v>
      </c>
      <c r="AL6" s="6" t="s">
        <v>8</v>
      </c>
      <c r="AM6" s="6" t="s">
        <v>9</v>
      </c>
      <c r="AN6" s="4" t="s">
        <v>3</v>
      </c>
      <c r="AO6" s="4" t="s">
        <v>4</v>
      </c>
      <c r="AP6" s="4" t="s">
        <v>2</v>
      </c>
      <c r="AU6" t="s">
        <v>11</v>
      </c>
    </row>
    <row r="7" spans="1:47" ht="12.75">
      <c r="A7" s="9">
        <v>1</v>
      </c>
      <c r="B7" s="20">
        <v>-33</v>
      </c>
      <c r="C7">
        <v>-36</v>
      </c>
      <c r="D7" s="25">
        <f aca="true" t="shared" si="0" ref="D7:D36">AVERAGE(B7:C7)</f>
        <v>-34.5</v>
      </c>
      <c r="P7" s="10"/>
      <c r="Q7" s="26"/>
      <c r="R7" s="27"/>
      <c r="S7" s="27"/>
      <c r="T7" s="27"/>
      <c r="U7">
        <v>9999</v>
      </c>
      <c r="V7" s="20">
        <v>320</v>
      </c>
      <c r="W7" s="20">
        <v>4</v>
      </c>
      <c r="X7" s="20"/>
      <c r="Y7" s="20"/>
      <c r="Z7" s="2"/>
      <c r="AA7" s="32">
        <v>2</v>
      </c>
      <c r="AK7" s="10"/>
      <c r="AL7" s="10"/>
      <c r="AM7" s="10"/>
      <c r="AN7" s="4">
        <v>29.08</v>
      </c>
      <c r="AO7" s="4">
        <v>28.97</v>
      </c>
      <c r="AP7" s="16">
        <f aca="true" t="shared" si="1" ref="AP7:AP36">AVERAGE(AN7:AO7)</f>
        <v>29.025</v>
      </c>
      <c r="AQ7" s="34">
        <v>8</v>
      </c>
      <c r="AR7" s="37">
        <f aca="true" t="shared" si="2" ref="AR7:AR36">SUM(AN7-AO7)</f>
        <v>0.10999999999999943</v>
      </c>
      <c r="AS7" s="34">
        <f>SUM(B7-C7)</f>
        <v>3</v>
      </c>
      <c r="AU7" t="s">
        <v>13</v>
      </c>
    </row>
    <row r="8" spans="1:47" ht="12.75">
      <c r="A8" s="9">
        <v>2</v>
      </c>
      <c r="B8">
        <v>-25</v>
      </c>
      <c r="C8">
        <v>-31</v>
      </c>
      <c r="D8" s="25">
        <f t="shared" si="0"/>
        <v>-28</v>
      </c>
      <c r="P8" s="10"/>
      <c r="Q8" s="26"/>
      <c r="R8" s="27"/>
      <c r="S8" s="27" t="s">
        <v>12</v>
      </c>
      <c r="T8" s="27"/>
      <c r="U8">
        <v>9999</v>
      </c>
      <c r="V8">
        <v>330</v>
      </c>
      <c r="W8">
        <v>14</v>
      </c>
      <c r="X8" s="1"/>
      <c r="Z8" s="2"/>
      <c r="AA8" s="32">
        <v>4</v>
      </c>
      <c r="AK8" s="10"/>
      <c r="AL8" s="10"/>
      <c r="AM8" s="10"/>
      <c r="AN8" s="18">
        <v>28.88</v>
      </c>
      <c r="AO8" s="16">
        <v>28.78</v>
      </c>
      <c r="AP8" s="16">
        <f t="shared" si="1"/>
        <v>28.83</v>
      </c>
      <c r="AQ8" s="34">
        <v>3</v>
      </c>
      <c r="AR8" s="37">
        <f t="shared" si="2"/>
        <v>0.09999999999999787</v>
      </c>
      <c r="AS8" s="34">
        <f aca="true" t="shared" si="3" ref="AS8:AS36">SUM(B8-C8)</f>
        <v>6</v>
      </c>
      <c r="AT8">
        <v>10000</v>
      </c>
      <c r="AU8" t="s">
        <v>14</v>
      </c>
    </row>
    <row r="9" spans="1:47" ht="12.75">
      <c r="A9" s="9">
        <v>3</v>
      </c>
      <c r="B9">
        <v>-28</v>
      </c>
      <c r="C9">
        <v>-33</v>
      </c>
      <c r="D9" s="25">
        <f t="shared" si="0"/>
        <v>-30.5</v>
      </c>
      <c r="K9" s="1">
        <v>1</v>
      </c>
      <c r="O9" s="10">
        <v>1</v>
      </c>
      <c r="P9" s="10"/>
      <c r="Q9" s="26"/>
      <c r="R9" s="27" t="s">
        <v>12</v>
      </c>
      <c r="S9" s="27" t="s">
        <v>12</v>
      </c>
      <c r="T9" s="27"/>
      <c r="U9">
        <v>3200</v>
      </c>
      <c r="V9">
        <v>310</v>
      </c>
      <c r="W9">
        <v>14</v>
      </c>
      <c r="X9" s="1"/>
      <c r="Z9" s="2"/>
      <c r="AA9" s="32">
        <v>2</v>
      </c>
      <c r="AK9" s="10"/>
      <c r="AL9" s="10"/>
      <c r="AM9" s="10"/>
      <c r="AN9" s="16">
        <v>28.73</v>
      </c>
      <c r="AO9" s="16">
        <v>28.62</v>
      </c>
      <c r="AP9" s="16">
        <f t="shared" si="1"/>
        <v>28.675</v>
      </c>
      <c r="AQ9" s="34">
        <v>3</v>
      </c>
      <c r="AR9" s="37">
        <f t="shared" si="2"/>
        <v>0.10999999999999943</v>
      </c>
      <c r="AS9" s="34">
        <f t="shared" si="3"/>
        <v>5</v>
      </c>
      <c r="AU9" t="s">
        <v>15</v>
      </c>
    </row>
    <row r="10" spans="1:47" ht="12.75">
      <c r="A10" s="9">
        <v>4</v>
      </c>
      <c r="B10">
        <v>-14</v>
      </c>
      <c r="C10">
        <v>-34</v>
      </c>
      <c r="D10" s="25">
        <f t="shared" si="0"/>
        <v>-24</v>
      </c>
      <c r="G10" s="1">
        <v>1</v>
      </c>
      <c r="H10" s="1">
        <v>1</v>
      </c>
      <c r="K10" s="1">
        <v>1</v>
      </c>
      <c r="L10" s="1">
        <v>1</v>
      </c>
      <c r="O10" s="10">
        <v>1</v>
      </c>
      <c r="P10" s="10">
        <v>1</v>
      </c>
      <c r="Q10" s="26"/>
      <c r="R10" s="27"/>
      <c r="S10" s="27" t="s">
        <v>12</v>
      </c>
      <c r="T10" s="27" t="s">
        <v>12</v>
      </c>
      <c r="U10">
        <v>200</v>
      </c>
      <c r="V10">
        <v>320</v>
      </c>
      <c r="W10">
        <v>15</v>
      </c>
      <c r="X10" s="1"/>
      <c r="Z10" s="2"/>
      <c r="AA10" s="32">
        <v>4</v>
      </c>
      <c r="AK10" s="10"/>
      <c r="AL10" s="10"/>
      <c r="AM10" s="10"/>
      <c r="AN10" s="16">
        <v>28.88</v>
      </c>
      <c r="AO10" s="16">
        <v>28.55</v>
      </c>
      <c r="AP10" s="16">
        <f t="shared" si="1"/>
        <v>28.715</v>
      </c>
      <c r="AQ10" s="34">
        <v>16</v>
      </c>
      <c r="AR10" s="37">
        <f t="shared" si="2"/>
        <v>0.3299999999999983</v>
      </c>
      <c r="AS10" s="34">
        <f t="shared" si="3"/>
        <v>20</v>
      </c>
      <c r="AT10">
        <v>8000</v>
      </c>
      <c r="AU10" t="s">
        <v>13</v>
      </c>
    </row>
    <row r="11" spans="1:45" ht="12.75">
      <c r="A11" s="9">
        <v>5</v>
      </c>
      <c r="D11" s="25" t="s">
        <v>10</v>
      </c>
      <c r="P11" s="10"/>
      <c r="Q11" s="26"/>
      <c r="R11" s="27"/>
      <c r="S11" s="27"/>
      <c r="T11" s="27"/>
      <c r="X11" s="1"/>
      <c r="Z11" s="2"/>
      <c r="AA11" s="32"/>
      <c r="AK11" s="10"/>
      <c r="AL11" s="10"/>
      <c r="AM11" s="10"/>
      <c r="AN11" s="16"/>
      <c r="AO11" s="16"/>
      <c r="AP11" s="16" t="s">
        <v>10</v>
      </c>
      <c r="AR11" s="37">
        <f t="shared" si="2"/>
        <v>0</v>
      </c>
      <c r="AS11" s="34">
        <f t="shared" si="3"/>
        <v>0</v>
      </c>
    </row>
    <row r="12" spans="1:47" ht="12.75">
      <c r="A12" s="9">
        <v>6</v>
      </c>
      <c r="B12">
        <v>-13</v>
      </c>
      <c r="C12">
        <v>-14</v>
      </c>
      <c r="D12" s="25">
        <f t="shared" si="0"/>
        <v>-13.5</v>
      </c>
      <c r="H12" s="1">
        <v>1</v>
      </c>
      <c r="J12" s="1">
        <v>1</v>
      </c>
      <c r="N12" s="1">
        <v>1</v>
      </c>
      <c r="P12" s="10">
        <v>1</v>
      </c>
      <c r="Q12" s="27"/>
      <c r="R12" s="28" t="s">
        <v>12</v>
      </c>
      <c r="T12" s="27" t="s">
        <v>12</v>
      </c>
      <c r="U12" s="22">
        <v>800</v>
      </c>
      <c r="V12">
        <v>330</v>
      </c>
      <c r="W12">
        <v>26</v>
      </c>
      <c r="X12" s="1"/>
      <c r="Z12" s="2"/>
      <c r="AA12" s="32">
        <v>4</v>
      </c>
      <c r="AK12" s="10"/>
      <c r="AL12" s="10"/>
      <c r="AM12" s="10"/>
      <c r="AN12" s="16">
        <v>28.44</v>
      </c>
      <c r="AO12" s="16">
        <v>28.44</v>
      </c>
      <c r="AP12" s="16">
        <f t="shared" si="1"/>
        <v>28.44</v>
      </c>
      <c r="AQ12" s="34">
        <v>3</v>
      </c>
      <c r="AR12" s="37">
        <f t="shared" si="2"/>
        <v>0</v>
      </c>
      <c r="AS12" s="34">
        <f t="shared" si="3"/>
        <v>1</v>
      </c>
      <c r="AT12">
        <v>8000</v>
      </c>
      <c r="AU12" t="s">
        <v>16</v>
      </c>
    </row>
    <row r="13" spans="1:47" ht="12.75">
      <c r="A13" s="9">
        <v>7</v>
      </c>
      <c r="B13">
        <v>-11</v>
      </c>
      <c r="C13">
        <v>-16</v>
      </c>
      <c r="D13" s="25">
        <f t="shared" si="0"/>
        <v>-13.5</v>
      </c>
      <c r="E13" s="10">
        <v>4</v>
      </c>
      <c r="H13" s="1">
        <v>1</v>
      </c>
      <c r="I13" s="10">
        <v>4</v>
      </c>
      <c r="K13" s="1">
        <v>1</v>
      </c>
      <c r="L13" s="1">
        <v>1</v>
      </c>
      <c r="M13" s="10">
        <v>5</v>
      </c>
      <c r="N13" s="1">
        <v>1</v>
      </c>
      <c r="O13" s="10">
        <v>1</v>
      </c>
      <c r="P13" s="1">
        <v>1</v>
      </c>
      <c r="Q13" s="1" t="s">
        <v>17</v>
      </c>
      <c r="R13" s="1" t="s">
        <v>12</v>
      </c>
      <c r="S13" s="1" t="s">
        <v>12</v>
      </c>
      <c r="T13" s="1" t="s">
        <v>12</v>
      </c>
      <c r="U13">
        <v>0</v>
      </c>
      <c r="V13">
        <v>320</v>
      </c>
      <c r="W13">
        <v>26</v>
      </c>
      <c r="AA13" s="34">
        <v>4</v>
      </c>
      <c r="AN13" s="4">
        <v>28.84</v>
      </c>
      <c r="AO13" s="4">
        <v>28.16</v>
      </c>
      <c r="AP13" s="16">
        <f t="shared" si="1"/>
        <v>28.5</v>
      </c>
      <c r="AQ13" s="34">
        <v>8</v>
      </c>
      <c r="AR13" s="37">
        <f>SUM(AN13-AO13)</f>
        <v>0.6799999999999997</v>
      </c>
      <c r="AS13" s="34">
        <f>SUM(B13-C13)</f>
        <v>5</v>
      </c>
      <c r="AT13">
        <v>5000</v>
      </c>
      <c r="AU13" t="s">
        <v>16</v>
      </c>
    </row>
    <row r="14" spans="1:47" ht="12.75">
      <c r="A14" s="9">
        <v>8</v>
      </c>
      <c r="B14" s="20">
        <v>-13</v>
      </c>
      <c r="C14" s="20">
        <v>-14</v>
      </c>
      <c r="D14" s="25">
        <f t="shared" si="0"/>
        <v>-13.5</v>
      </c>
      <c r="E14" s="22"/>
      <c r="F14" s="22"/>
      <c r="G14" s="22"/>
      <c r="H14" s="22"/>
      <c r="I14" s="22"/>
      <c r="J14" s="22">
        <v>1</v>
      </c>
      <c r="K14" s="22"/>
      <c r="L14" s="22">
        <v>1</v>
      </c>
      <c r="M14" s="22"/>
      <c r="N14" s="22">
        <v>1</v>
      </c>
      <c r="O14" s="22"/>
      <c r="P14" s="22">
        <v>1</v>
      </c>
      <c r="Q14" s="29"/>
      <c r="R14" s="29" t="s">
        <v>12</v>
      </c>
      <c r="S14" s="30"/>
      <c r="T14" s="29" t="s">
        <v>12</v>
      </c>
      <c r="U14" s="24">
        <v>2000</v>
      </c>
      <c r="V14" s="20">
        <v>320</v>
      </c>
      <c r="W14" s="20">
        <v>20</v>
      </c>
      <c r="X14" s="22"/>
      <c r="Y14" s="20"/>
      <c r="Z14" s="19"/>
      <c r="AA14" s="32">
        <v>8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16">
        <v>28.6</v>
      </c>
      <c r="AO14" s="4">
        <v>28.38</v>
      </c>
      <c r="AP14" s="16">
        <f t="shared" si="1"/>
        <v>28.490000000000002</v>
      </c>
      <c r="AQ14" s="34">
        <v>2</v>
      </c>
      <c r="AR14" s="37">
        <f>SUM(AN14-AO14)</f>
        <v>0.22000000000000242</v>
      </c>
      <c r="AS14" s="34">
        <f>SUM(B14-C14)</f>
        <v>1</v>
      </c>
      <c r="AT14">
        <v>5000</v>
      </c>
      <c r="AU14" t="s">
        <v>16</v>
      </c>
    </row>
    <row r="15" spans="1:47" ht="12.75">
      <c r="A15" s="9">
        <v>9</v>
      </c>
      <c r="B15" s="20">
        <v>-10</v>
      </c>
      <c r="C15" s="20">
        <v>-12</v>
      </c>
      <c r="D15" s="25">
        <f t="shared" si="0"/>
        <v>-11</v>
      </c>
      <c r="E15" s="22"/>
      <c r="F15" s="22"/>
      <c r="G15" s="22">
        <v>1</v>
      </c>
      <c r="H15" s="22"/>
      <c r="I15" s="22"/>
      <c r="J15" s="22"/>
      <c r="K15" s="22">
        <v>1</v>
      </c>
      <c r="L15" s="22"/>
      <c r="M15" s="22"/>
      <c r="N15" s="22">
        <v>1</v>
      </c>
      <c r="O15" s="22">
        <v>1</v>
      </c>
      <c r="P15" s="22"/>
      <c r="Q15" s="29"/>
      <c r="R15" s="29" t="s">
        <v>12</v>
      </c>
      <c r="S15" s="30" t="s">
        <v>12</v>
      </c>
      <c r="T15" s="29"/>
      <c r="U15" s="24">
        <v>0</v>
      </c>
      <c r="V15" s="20">
        <v>320</v>
      </c>
      <c r="W15" s="20">
        <v>28</v>
      </c>
      <c r="X15" s="22"/>
      <c r="Y15" s="20"/>
      <c r="Z15" s="19"/>
      <c r="AA15" s="32">
        <v>4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16">
        <v>28.34</v>
      </c>
      <c r="AO15" s="16">
        <v>28.27</v>
      </c>
      <c r="AP15" s="16">
        <f t="shared" si="1"/>
        <v>28.305</v>
      </c>
      <c r="AQ15" s="34">
        <v>3</v>
      </c>
      <c r="AR15" s="37">
        <f>SUM(AN15-AO15)</f>
        <v>0.07000000000000028</v>
      </c>
      <c r="AS15" s="34">
        <f>SUM(B15-C15)</f>
        <v>2</v>
      </c>
      <c r="AT15">
        <v>5000</v>
      </c>
      <c r="AU15" t="s">
        <v>18</v>
      </c>
    </row>
    <row r="16" spans="1:47" ht="12.75">
      <c r="A16" s="9">
        <v>10</v>
      </c>
      <c r="B16" s="20">
        <v>-14</v>
      </c>
      <c r="C16" s="20">
        <v>-18</v>
      </c>
      <c r="D16" s="25">
        <f t="shared" si="0"/>
        <v>-16</v>
      </c>
      <c r="E16" s="22"/>
      <c r="F16" s="22"/>
      <c r="G16" s="22"/>
      <c r="H16" s="22"/>
      <c r="I16" s="22"/>
      <c r="J16" s="22">
        <v>1</v>
      </c>
      <c r="K16" s="22"/>
      <c r="L16" s="22"/>
      <c r="M16" s="22"/>
      <c r="N16" s="22">
        <v>1</v>
      </c>
      <c r="O16" s="22">
        <v>1</v>
      </c>
      <c r="P16" s="22"/>
      <c r="Q16" s="29"/>
      <c r="R16" s="29" t="s">
        <v>19</v>
      </c>
      <c r="S16" s="30" t="s">
        <v>20</v>
      </c>
      <c r="T16" s="29"/>
      <c r="U16" s="24">
        <v>3200</v>
      </c>
      <c r="V16" s="20">
        <v>330</v>
      </c>
      <c r="W16" s="20">
        <v>14</v>
      </c>
      <c r="X16" s="22"/>
      <c r="Y16" s="20"/>
      <c r="Z16" s="19"/>
      <c r="AA16" s="32">
        <v>8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16">
        <v>28.82</v>
      </c>
      <c r="AO16" s="16">
        <v>28.65</v>
      </c>
      <c r="AP16" s="16">
        <f t="shared" si="1"/>
        <v>28.735</v>
      </c>
      <c r="AQ16" s="34">
        <v>3</v>
      </c>
      <c r="AR16" s="37">
        <f t="shared" si="2"/>
        <v>0.1700000000000017</v>
      </c>
      <c r="AS16" s="34">
        <f t="shared" si="3"/>
        <v>4</v>
      </c>
      <c r="AT16">
        <v>5000</v>
      </c>
      <c r="AU16" t="s">
        <v>18</v>
      </c>
    </row>
    <row r="17" spans="1:47" ht="12.75">
      <c r="A17" s="9">
        <v>11</v>
      </c>
      <c r="B17" s="20">
        <v>-13</v>
      </c>
      <c r="C17" s="20">
        <v>-15</v>
      </c>
      <c r="D17" s="25">
        <f t="shared" si="0"/>
        <v>-14</v>
      </c>
      <c r="E17" s="22">
        <v>3</v>
      </c>
      <c r="F17" s="22"/>
      <c r="G17" s="22"/>
      <c r="H17" s="22"/>
      <c r="I17" s="22">
        <v>4</v>
      </c>
      <c r="J17" s="22">
        <v>4</v>
      </c>
      <c r="K17" s="22">
        <v>6</v>
      </c>
      <c r="L17" s="22">
        <v>1</v>
      </c>
      <c r="M17" s="22">
        <v>4</v>
      </c>
      <c r="N17" s="22">
        <v>4</v>
      </c>
      <c r="O17" s="22">
        <v>6</v>
      </c>
      <c r="P17" s="22">
        <v>4</v>
      </c>
      <c r="Q17" s="29" t="s">
        <v>21</v>
      </c>
      <c r="R17" s="29" t="s">
        <v>22</v>
      </c>
      <c r="S17" s="30" t="s">
        <v>23</v>
      </c>
      <c r="T17" s="29" t="s">
        <v>24</v>
      </c>
      <c r="U17" s="24">
        <v>400</v>
      </c>
      <c r="V17" s="20">
        <v>310</v>
      </c>
      <c r="W17" s="20">
        <v>14</v>
      </c>
      <c r="X17" s="22"/>
      <c r="Y17" s="20"/>
      <c r="Z17" s="19"/>
      <c r="AA17" s="32">
        <v>8</v>
      </c>
      <c r="AB17" s="22">
        <v>1</v>
      </c>
      <c r="AC17" s="22"/>
      <c r="AD17" s="22"/>
      <c r="AE17" s="22"/>
      <c r="AF17" s="22">
        <v>4</v>
      </c>
      <c r="AG17" s="22">
        <v>1</v>
      </c>
      <c r="AH17" s="22"/>
      <c r="AI17" s="22"/>
      <c r="AJ17" s="22">
        <v>4</v>
      </c>
      <c r="AK17" s="22">
        <v>1</v>
      </c>
      <c r="AL17" s="22"/>
      <c r="AM17" s="22"/>
      <c r="AN17" s="16">
        <v>28.97</v>
      </c>
      <c r="AO17" s="16">
        <v>28.92</v>
      </c>
      <c r="AP17" s="16">
        <f t="shared" si="1"/>
        <v>28.945</v>
      </c>
      <c r="AQ17" s="34">
        <v>19</v>
      </c>
      <c r="AR17" s="37">
        <f t="shared" si="2"/>
        <v>0.04999999999999716</v>
      </c>
      <c r="AS17" s="34">
        <f t="shared" si="3"/>
        <v>2</v>
      </c>
      <c r="AT17">
        <v>500</v>
      </c>
      <c r="AU17" t="s">
        <v>14</v>
      </c>
    </row>
    <row r="18" spans="1:47" ht="12.75">
      <c r="A18" s="9">
        <v>12</v>
      </c>
      <c r="B18" s="20">
        <v>-17</v>
      </c>
      <c r="C18" s="20">
        <v>-19</v>
      </c>
      <c r="D18" s="25">
        <f t="shared" si="0"/>
        <v>-18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9"/>
      <c r="R18" s="29"/>
      <c r="S18" s="30"/>
      <c r="T18" s="29"/>
      <c r="U18" s="24">
        <v>9999</v>
      </c>
      <c r="V18" s="20">
        <v>330</v>
      </c>
      <c r="W18" s="20">
        <v>9</v>
      </c>
      <c r="X18" s="22"/>
      <c r="Y18" s="20"/>
      <c r="Z18" s="19"/>
      <c r="AA18" s="32">
        <v>6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16">
        <v>28.91</v>
      </c>
      <c r="AO18" s="16">
        <v>28.88</v>
      </c>
      <c r="AP18" s="16">
        <f t="shared" si="1"/>
        <v>28.895</v>
      </c>
      <c r="AQ18" s="34">
        <v>3</v>
      </c>
      <c r="AR18" s="37">
        <f t="shared" si="2"/>
        <v>0.030000000000001137</v>
      </c>
      <c r="AS18" s="34">
        <f t="shared" si="3"/>
        <v>2</v>
      </c>
      <c r="AT18">
        <v>10000</v>
      </c>
      <c r="AU18" t="s">
        <v>13</v>
      </c>
    </row>
    <row r="19" spans="1:47" ht="12.75">
      <c r="A19" s="9">
        <v>13</v>
      </c>
      <c r="B19" s="20">
        <v>-18</v>
      </c>
      <c r="C19" s="20">
        <v>-19</v>
      </c>
      <c r="D19" s="25">
        <f t="shared" si="0"/>
        <v>-18.5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9"/>
      <c r="R19" s="29"/>
      <c r="S19" s="31"/>
      <c r="T19" s="29"/>
      <c r="U19" s="24">
        <v>9999</v>
      </c>
      <c r="V19" s="20">
        <v>360</v>
      </c>
      <c r="W19" s="20">
        <v>4</v>
      </c>
      <c r="X19" s="22"/>
      <c r="Y19" s="20"/>
      <c r="Z19" s="19"/>
      <c r="AA19" s="32">
        <v>4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16">
        <v>28.72</v>
      </c>
      <c r="AO19" s="16">
        <v>28.59</v>
      </c>
      <c r="AP19" s="16">
        <f t="shared" si="1"/>
        <v>28.655</v>
      </c>
      <c r="AQ19" s="34">
        <v>3</v>
      </c>
      <c r="AR19" s="37">
        <f t="shared" si="2"/>
        <v>0.129999999999999</v>
      </c>
      <c r="AS19" s="34">
        <f t="shared" si="3"/>
        <v>1</v>
      </c>
      <c r="AU19" t="s">
        <v>13</v>
      </c>
    </row>
    <row r="20" spans="1:47" ht="12.75">
      <c r="A20" s="9">
        <v>14</v>
      </c>
      <c r="B20" s="20">
        <v>-17</v>
      </c>
      <c r="C20" s="20">
        <v>-18</v>
      </c>
      <c r="D20" s="25">
        <f t="shared" si="0"/>
        <v>-17.5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9"/>
      <c r="R20" s="29"/>
      <c r="S20" s="30"/>
      <c r="T20" s="29"/>
      <c r="U20" s="24">
        <v>9999</v>
      </c>
      <c r="V20" s="20">
        <v>290</v>
      </c>
      <c r="W20" s="20">
        <v>6</v>
      </c>
      <c r="X20" s="22"/>
      <c r="Y20" s="20"/>
      <c r="Z20" s="19"/>
      <c r="AA20" s="32">
        <v>8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16">
        <v>28.58</v>
      </c>
      <c r="AO20" s="16">
        <v>28.49</v>
      </c>
      <c r="AP20" s="16">
        <f t="shared" si="1"/>
        <v>28.534999999999997</v>
      </c>
      <c r="AQ20" s="34">
        <v>2</v>
      </c>
      <c r="AR20" s="37">
        <f t="shared" si="2"/>
        <v>0.08999999999999986</v>
      </c>
      <c r="AS20" s="34">
        <f t="shared" si="3"/>
        <v>1</v>
      </c>
      <c r="AT20">
        <v>8000</v>
      </c>
      <c r="AU20" t="s">
        <v>13</v>
      </c>
    </row>
    <row r="21" spans="1:45" ht="12.75">
      <c r="A21" s="9">
        <v>15</v>
      </c>
      <c r="B21" s="20">
        <v>-8</v>
      </c>
      <c r="C21" s="20">
        <v>-13</v>
      </c>
      <c r="D21" s="25">
        <f t="shared" si="0"/>
        <v>-10.5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9"/>
      <c r="R21" s="29"/>
      <c r="S21" s="30"/>
      <c r="T21" s="29"/>
      <c r="U21" s="24"/>
      <c r="V21" s="20"/>
      <c r="W21" s="20"/>
      <c r="X21" s="22"/>
      <c r="Y21" s="20"/>
      <c r="Z21" s="19"/>
      <c r="AA21" s="3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16"/>
      <c r="AO21" s="16"/>
      <c r="AP21" s="16" t="s">
        <v>10</v>
      </c>
      <c r="AR21" s="37">
        <f t="shared" si="2"/>
        <v>0</v>
      </c>
      <c r="AS21" s="34">
        <f t="shared" si="3"/>
        <v>5</v>
      </c>
    </row>
    <row r="22" spans="1:45" ht="12.75">
      <c r="A22" s="9">
        <v>16</v>
      </c>
      <c r="B22" s="20"/>
      <c r="C22" s="20"/>
      <c r="D22" s="25" t="s">
        <v>10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9"/>
      <c r="R22" s="29"/>
      <c r="S22" s="30"/>
      <c r="T22" s="29"/>
      <c r="U22" s="24"/>
      <c r="V22" s="20"/>
      <c r="W22" s="20"/>
      <c r="X22" s="22"/>
      <c r="Y22" s="20"/>
      <c r="Z22" s="19"/>
      <c r="AA22" s="3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6"/>
      <c r="AO22" s="16"/>
      <c r="AP22" s="16" t="s">
        <v>10</v>
      </c>
      <c r="AR22" s="37">
        <f t="shared" si="2"/>
        <v>0</v>
      </c>
      <c r="AS22" s="34">
        <f t="shared" si="3"/>
        <v>0</v>
      </c>
    </row>
    <row r="23" spans="1:45" ht="12.75">
      <c r="A23" s="9">
        <v>17</v>
      </c>
      <c r="B23" s="20"/>
      <c r="C23" s="20"/>
      <c r="D23" s="25" t="s">
        <v>10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9"/>
      <c r="R23" s="29"/>
      <c r="S23" s="30"/>
      <c r="T23" s="29"/>
      <c r="U23" s="24"/>
      <c r="V23" s="20"/>
      <c r="W23" s="20"/>
      <c r="X23" s="22"/>
      <c r="Y23" s="20"/>
      <c r="Z23" s="19"/>
      <c r="AA23" s="3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6"/>
      <c r="AO23" s="16"/>
      <c r="AP23" s="16" t="s">
        <v>10</v>
      </c>
      <c r="AR23" s="37">
        <f>SUM(AN23-AO23)</f>
        <v>0</v>
      </c>
      <c r="AS23" s="34">
        <f>SUM(B23-C23)</f>
        <v>0</v>
      </c>
    </row>
    <row r="24" spans="1:47" ht="12.75">
      <c r="A24" s="9">
        <v>18</v>
      </c>
      <c r="B24" s="20">
        <v>-12</v>
      </c>
      <c r="C24" s="20">
        <v>-14</v>
      </c>
      <c r="D24" s="25">
        <f t="shared" si="0"/>
        <v>-13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9"/>
      <c r="R24" s="29"/>
      <c r="S24" s="30"/>
      <c r="T24" s="29"/>
      <c r="U24" s="24">
        <v>9999</v>
      </c>
      <c r="V24" s="20">
        <v>320</v>
      </c>
      <c r="W24" s="20">
        <v>16</v>
      </c>
      <c r="X24" s="22"/>
      <c r="Y24" s="20"/>
      <c r="Z24" s="19"/>
      <c r="AA24" s="32">
        <v>2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6">
        <v>28.87</v>
      </c>
      <c r="AO24" s="16">
        <v>28.8</v>
      </c>
      <c r="AP24" s="16">
        <f t="shared" si="1"/>
        <v>28.835</v>
      </c>
      <c r="AQ24" s="34">
        <v>3</v>
      </c>
      <c r="AR24" s="37">
        <f>SUM(AN24-AO24)</f>
        <v>0.07000000000000028</v>
      </c>
      <c r="AS24" s="34">
        <f>SUM(B24-C24)</f>
        <v>2</v>
      </c>
      <c r="AU24" t="s">
        <v>13</v>
      </c>
    </row>
    <row r="25" spans="1:47" ht="12.75">
      <c r="A25" s="9">
        <v>19</v>
      </c>
      <c r="B25" s="20">
        <v>-11</v>
      </c>
      <c r="C25" s="20">
        <v>-15</v>
      </c>
      <c r="D25" s="25">
        <f t="shared" si="0"/>
        <v>-13</v>
      </c>
      <c r="E25" s="22"/>
      <c r="F25" s="22"/>
      <c r="G25" s="22"/>
      <c r="H25" s="22"/>
      <c r="I25" s="22"/>
      <c r="J25" s="22">
        <v>1</v>
      </c>
      <c r="K25" s="22">
        <v>1</v>
      </c>
      <c r="L25" s="22">
        <v>1</v>
      </c>
      <c r="M25" s="22"/>
      <c r="N25" s="22">
        <v>1</v>
      </c>
      <c r="O25" s="22">
        <v>1</v>
      </c>
      <c r="P25" s="22">
        <v>1</v>
      </c>
      <c r="Q25" s="29"/>
      <c r="R25" s="29" t="s">
        <v>12</v>
      </c>
      <c r="S25" s="30" t="s">
        <v>12</v>
      </c>
      <c r="T25" s="29" t="s">
        <v>12</v>
      </c>
      <c r="U25" s="24">
        <v>3200</v>
      </c>
      <c r="V25" s="20">
        <v>330</v>
      </c>
      <c r="W25" s="20">
        <v>20</v>
      </c>
      <c r="X25" s="22"/>
      <c r="Y25" s="20"/>
      <c r="Z25" s="19"/>
      <c r="AA25" s="32">
        <v>1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6">
        <v>29.12</v>
      </c>
      <c r="AO25" s="16">
        <v>29.03</v>
      </c>
      <c r="AP25" s="16">
        <f t="shared" si="1"/>
        <v>29.075000000000003</v>
      </c>
      <c r="AQ25" s="34">
        <v>3</v>
      </c>
      <c r="AR25" s="37">
        <f t="shared" si="2"/>
        <v>0.08999999999999986</v>
      </c>
      <c r="AS25" s="34">
        <f t="shared" si="3"/>
        <v>4</v>
      </c>
      <c r="AU25" t="s">
        <v>14</v>
      </c>
    </row>
    <row r="26" spans="1:47" ht="12.75">
      <c r="A26" s="9">
        <v>20</v>
      </c>
      <c r="B26" s="20">
        <v>-15</v>
      </c>
      <c r="C26" s="20">
        <v>-15</v>
      </c>
      <c r="D26" s="25">
        <f t="shared" si="0"/>
        <v>-15</v>
      </c>
      <c r="E26" s="22"/>
      <c r="F26" s="22">
        <v>1</v>
      </c>
      <c r="G26" s="22"/>
      <c r="H26" s="22"/>
      <c r="I26" s="22"/>
      <c r="J26" s="22">
        <v>1</v>
      </c>
      <c r="K26" s="22"/>
      <c r="L26" s="22"/>
      <c r="M26" s="22"/>
      <c r="N26" s="22">
        <v>1</v>
      </c>
      <c r="O26" s="22"/>
      <c r="P26" s="22"/>
      <c r="Q26" s="29"/>
      <c r="R26" s="29" t="s">
        <v>12</v>
      </c>
      <c r="S26" s="30"/>
      <c r="T26" s="29"/>
      <c r="U26" s="24">
        <v>1000</v>
      </c>
      <c r="V26" s="20">
        <v>330</v>
      </c>
      <c r="W26" s="20">
        <v>21</v>
      </c>
      <c r="X26" s="22"/>
      <c r="Y26" s="20"/>
      <c r="Z26" s="19"/>
      <c r="AA26" s="32">
        <v>2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6">
        <v>29.11</v>
      </c>
      <c r="AO26" s="16">
        <v>29.06</v>
      </c>
      <c r="AP26" s="16">
        <f t="shared" si="1"/>
        <v>29.085</v>
      </c>
      <c r="AQ26" s="34">
        <v>2</v>
      </c>
      <c r="AR26" s="37">
        <f t="shared" si="2"/>
        <v>0.05000000000000071</v>
      </c>
      <c r="AS26" s="34">
        <v>3</v>
      </c>
      <c r="AU26" t="s">
        <v>14</v>
      </c>
    </row>
    <row r="27" spans="1:47" ht="12.75">
      <c r="A27" s="9">
        <v>21</v>
      </c>
      <c r="B27" s="20">
        <v>-13</v>
      </c>
      <c r="C27" s="20">
        <v>-19</v>
      </c>
      <c r="D27" s="25">
        <f t="shared" si="0"/>
        <v>-16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9"/>
      <c r="R27" s="29"/>
      <c r="S27" s="30"/>
      <c r="T27" s="29"/>
      <c r="U27" s="24">
        <v>9999</v>
      </c>
      <c r="V27" s="20">
        <v>300</v>
      </c>
      <c r="W27" s="20">
        <v>8</v>
      </c>
      <c r="X27" s="22"/>
      <c r="Y27" s="20"/>
      <c r="Z27" s="19"/>
      <c r="AA27" s="32">
        <v>2</v>
      </c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16">
        <v>29.11</v>
      </c>
      <c r="AO27" s="16">
        <v>29.03</v>
      </c>
      <c r="AP27" s="16">
        <f t="shared" si="1"/>
        <v>29.07</v>
      </c>
      <c r="AQ27" s="34">
        <v>3</v>
      </c>
      <c r="AR27" s="37">
        <f t="shared" si="2"/>
        <v>0.0799999999999983</v>
      </c>
      <c r="AS27" s="34">
        <f t="shared" si="3"/>
        <v>6</v>
      </c>
      <c r="AT27">
        <v>5000</v>
      </c>
      <c r="AU27" t="s">
        <v>13</v>
      </c>
    </row>
    <row r="28" spans="1:47" ht="12.75">
      <c r="A28" s="9">
        <v>22</v>
      </c>
      <c r="B28" s="20">
        <v>-13</v>
      </c>
      <c r="C28" s="20">
        <v>-13</v>
      </c>
      <c r="D28" s="25">
        <f t="shared" si="0"/>
        <v>-13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v>1</v>
      </c>
      <c r="Q28" s="29"/>
      <c r="R28" s="29"/>
      <c r="S28" s="30"/>
      <c r="T28" s="29" t="s">
        <v>25</v>
      </c>
      <c r="U28" s="24">
        <v>6000</v>
      </c>
      <c r="V28" s="20">
        <v>320</v>
      </c>
      <c r="W28" s="20">
        <v>9</v>
      </c>
      <c r="X28" s="22"/>
      <c r="Y28" s="20"/>
      <c r="Z28" s="19"/>
      <c r="AA28" s="32">
        <v>8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16">
        <v>29.37</v>
      </c>
      <c r="AO28" s="16">
        <v>29.26</v>
      </c>
      <c r="AP28" s="16">
        <f t="shared" si="1"/>
        <v>29.315</v>
      </c>
      <c r="AQ28" s="34">
        <v>3</v>
      </c>
      <c r="AR28" s="37">
        <f t="shared" si="2"/>
        <v>0.10999999999999943</v>
      </c>
      <c r="AS28" s="34">
        <f t="shared" si="3"/>
        <v>0</v>
      </c>
      <c r="AT28">
        <v>5000</v>
      </c>
      <c r="AU28" t="s">
        <v>13</v>
      </c>
    </row>
    <row r="29" spans="1:47" ht="12.75">
      <c r="A29" s="9">
        <v>23</v>
      </c>
      <c r="B29" s="20">
        <v>-12</v>
      </c>
      <c r="C29" s="20">
        <v>-16</v>
      </c>
      <c r="D29" s="25">
        <f t="shared" si="0"/>
        <v>-14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9"/>
      <c r="R29" s="29"/>
      <c r="S29" s="30"/>
      <c r="T29" s="29"/>
      <c r="U29" s="24">
        <v>9999</v>
      </c>
      <c r="V29" s="20">
        <v>340</v>
      </c>
      <c r="W29" s="20">
        <v>3</v>
      </c>
      <c r="X29" s="22"/>
      <c r="Y29" s="20"/>
      <c r="Z29" s="19"/>
      <c r="AA29" s="32">
        <v>2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16">
        <v>29.38</v>
      </c>
      <c r="AO29" s="16">
        <v>29.33</v>
      </c>
      <c r="AP29" s="16">
        <f t="shared" si="1"/>
        <v>29.354999999999997</v>
      </c>
      <c r="AQ29" s="34">
        <v>3</v>
      </c>
      <c r="AR29" s="37">
        <f t="shared" si="2"/>
        <v>0.05000000000000071</v>
      </c>
      <c r="AS29" s="34">
        <f t="shared" si="3"/>
        <v>4</v>
      </c>
      <c r="AU29" t="s">
        <v>13</v>
      </c>
    </row>
    <row r="30" spans="1:47" ht="12.75">
      <c r="A30" s="9">
        <v>24</v>
      </c>
      <c r="B30" s="20">
        <v>-15</v>
      </c>
      <c r="C30" s="20">
        <v>-17</v>
      </c>
      <c r="D30" s="25">
        <f t="shared" si="0"/>
        <v>-16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9"/>
      <c r="R30" s="29"/>
      <c r="S30" s="30"/>
      <c r="T30" s="29"/>
      <c r="U30" s="24">
        <v>9999</v>
      </c>
      <c r="V30" s="20">
        <v>270</v>
      </c>
      <c r="W30" s="20">
        <v>6</v>
      </c>
      <c r="X30" s="22"/>
      <c r="Y30" s="20"/>
      <c r="Z30" s="19"/>
      <c r="AA30" s="32">
        <v>6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1</v>
      </c>
      <c r="AM30" s="22"/>
      <c r="AN30" s="16">
        <v>29.32</v>
      </c>
      <c r="AO30" s="16">
        <v>29.18</v>
      </c>
      <c r="AP30" s="16">
        <f t="shared" si="1"/>
        <v>29.25</v>
      </c>
      <c r="AQ30" s="34">
        <v>3</v>
      </c>
      <c r="AR30" s="37">
        <f t="shared" si="2"/>
        <v>0.14000000000000057</v>
      </c>
      <c r="AS30" s="34">
        <f t="shared" si="3"/>
        <v>2</v>
      </c>
      <c r="AT30">
        <v>3000</v>
      </c>
      <c r="AU30" t="s">
        <v>15</v>
      </c>
    </row>
    <row r="31" spans="1:47" ht="12.75">
      <c r="A31" s="9">
        <v>25</v>
      </c>
      <c r="B31" s="20">
        <v>-13</v>
      </c>
      <c r="C31" s="20">
        <v>-15</v>
      </c>
      <c r="D31" s="25">
        <f t="shared" si="0"/>
        <v>-14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9"/>
      <c r="R31" s="29"/>
      <c r="S31" s="30"/>
      <c r="T31" s="29"/>
      <c r="U31" s="24">
        <v>9999</v>
      </c>
      <c r="V31" s="21">
        <v>0</v>
      </c>
      <c r="W31" s="20">
        <v>0</v>
      </c>
      <c r="X31" s="22"/>
      <c r="Y31" s="20"/>
      <c r="Z31" s="19"/>
      <c r="AA31" s="32">
        <v>1</v>
      </c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16">
        <v>29.22</v>
      </c>
      <c r="AO31" s="16">
        <v>29.21</v>
      </c>
      <c r="AP31" s="16">
        <f t="shared" si="1"/>
        <v>29.215</v>
      </c>
      <c r="AQ31" s="34">
        <v>3</v>
      </c>
      <c r="AR31" s="37">
        <f t="shared" si="2"/>
        <v>0.00999999999999801</v>
      </c>
      <c r="AS31" s="34">
        <f t="shared" si="3"/>
        <v>2</v>
      </c>
      <c r="AU31" t="s">
        <v>13</v>
      </c>
    </row>
    <row r="32" spans="1:47" ht="12.75">
      <c r="A32" s="9">
        <v>26</v>
      </c>
      <c r="B32" s="20"/>
      <c r="C32" s="20"/>
      <c r="D32" s="25" t="s">
        <v>10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9"/>
      <c r="R32" s="29"/>
      <c r="S32" s="30"/>
      <c r="T32" s="29"/>
      <c r="U32" s="24"/>
      <c r="V32" s="20"/>
      <c r="W32" s="20"/>
      <c r="X32" s="22"/>
      <c r="Y32" s="20"/>
      <c r="Z32" s="19"/>
      <c r="AA32" s="3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16"/>
      <c r="AO32" s="16"/>
      <c r="AP32" s="16" t="s">
        <v>10</v>
      </c>
      <c r="AR32" s="37">
        <f t="shared" si="2"/>
        <v>0</v>
      </c>
      <c r="AS32" s="34">
        <f t="shared" si="3"/>
        <v>0</v>
      </c>
      <c r="AU32" s="2"/>
    </row>
    <row r="33" spans="1:45" ht="12.75">
      <c r="A33" s="9">
        <v>27</v>
      </c>
      <c r="B33" s="20"/>
      <c r="C33" s="20"/>
      <c r="D33" s="25" t="s">
        <v>10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9"/>
      <c r="R33" s="29"/>
      <c r="S33" s="30"/>
      <c r="T33" s="29"/>
      <c r="U33" s="24"/>
      <c r="V33" s="20"/>
      <c r="W33" s="20"/>
      <c r="X33" s="22"/>
      <c r="Y33" s="20"/>
      <c r="Z33" s="19"/>
      <c r="AA33" s="3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16"/>
      <c r="AO33" s="16"/>
      <c r="AP33" s="16" t="s">
        <v>10</v>
      </c>
      <c r="AR33" s="37">
        <f t="shared" si="2"/>
        <v>0</v>
      </c>
      <c r="AS33" s="34">
        <f t="shared" si="3"/>
        <v>0</v>
      </c>
    </row>
    <row r="34" spans="1:47" ht="12.75">
      <c r="A34" s="9">
        <v>28</v>
      </c>
      <c r="B34" s="20">
        <v>-14</v>
      </c>
      <c r="C34" s="20">
        <v>-16</v>
      </c>
      <c r="D34" s="25">
        <f t="shared" si="0"/>
        <v>-15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9"/>
      <c r="R34" s="29"/>
      <c r="S34" s="30"/>
      <c r="T34" s="29"/>
      <c r="U34" s="24">
        <v>9999</v>
      </c>
      <c r="V34" s="20">
        <v>50</v>
      </c>
      <c r="W34" s="20">
        <v>5</v>
      </c>
      <c r="X34" s="22"/>
      <c r="Y34" s="20"/>
      <c r="Z34" s="19"/>
      <c r="AA34" s="32">
        <v>2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16">
        <v>29.14</v>
      </c>
      <c r="AO34" s="16">
        <v>29.06</v>
      </c>
      <c r="AP34" s="16">
        <f t="shared" si="1"/>
        <v>29.1</v>
      </c>
      <c r="AQ34" s="34">
        <v>3</v>
      </c>
      <c r="AR34" s="37">
        <f t="shared" si="2"/>
        <v>0.08000000000000185</v>
      </c>
      <c r="AS34" s="34">
        <f t="shared" si="3"/>
        <v>2</v>
      </c>
      <c r="AU34" t="s">
        <v>13</v>
      </c>
    </row>
    <row r="35" spans="1:47" ht="12.75">
      <c r="A35" s="9">
        <v>29</v>
      </c>
      <c r="B35" s="20">
        <v>-15</v>
      </c>
      <c r="C35" s="20">
        <v>-17</v>
      </c>
      <c r="D35" s="25">
        <f t="shared" si="0"/>
        <v>-16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9"/>
      <c r="R35" s="29"/>
      <c r="S35" s="30"/>
      <c r="T35" s="29"/>
      <c r="U35" s="24">
        <v>9999</v>
      </c>
      <c r="V35" s="20">
        <v>350</v>
      </c>
      <c r="W35" s="20">
        <v>4</v>
      </c>
      <c r="X35" s="22"/>
      <c r="Y35" s="20"/>
      <c r="Z35" s="19"/>
      <c r="AA35" s="32">
        <v>4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16">
        <v>29.32</v>
      </c>
      <c r="AO35" s="18">
        <v>29.29</v>
      </c>
      <c r="AP35" s="16">
        <f t="shared" si="1"/>
        <v>29.305</v>
      </c>
      <c r="AQ35" s="34">
        <v>3</v>
      </c>
      <c r="AR35" s="37">
        <f t="shared" si="2"/>
        <v>0.030000000000001137</v>
      </c>
      <c r="AS35" s="34">
        <f t="shared" si="3"/>
        <v>2</v>
      </c>
      <c r="AU35" t="s">
        <v>13</v>
      </c>
    </row>
    <row r="36" spans="1:47" ht="12.75">
      <c r="A36" s="9">
        <v>30</v>
      </c>
      <c r="B36" s="20">
        <v>-7</v>
      </c>
      <c r="C36" s="20">
        <v>-12</v>
      </c>
      <c r="D36" s="25">
        <f t="shared" si="0"/>
        <v>-9.5</v>
      </c>
      <c r="E36" s="22"/>
      <c r="F36" s="22"/>
      <c r="G36" s="22">
        <v>1</v>
      </c>
      <c r="H36" s="22"/>
      <c r="I36" s="22"/>
      <c r="J36" s="22"/>
      <c r="K36" s="22">
        <v>1</v>
      </c>
      <c r="L36" s="22"/>
      <c r="M36" s="22"/>
      <c r="N36" s="22"/>
      <c r="O36" s="22">
        <v>1</v>
      </c>
      <c r="P36" s="22"/>
      <c r="Q36" s="29"/>
      <c r="R36" s="29"/>
      <c r="S36" s="30" t="s">
        <v>12</v>
      </c>
      <c r="T36" s="29"/>
      <c r="U36" s="24">
        <v>1600</v>
      </c>
      <c r="V36" s="20">
        <v>340</v>
      </c>
      <c r="W36" s="20">
        <v>15</v>
      </c>
      <c r="X36" s="22"/>
      <c r="Y36" s="20"/>
      <c r="Z36" s="19"/>
      <c r="AA36" s="32">
        <v>6</v>
      </c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1</v>
      </c>
      <c r="AM36" s="22"/>
      <c r="AN36" s="16">
        <v>29.17</v>
      </c>
      <c r="AO36" s="16">
        <v>28.96</v>
      </c>
      <c r="AP36" s="16">
        <f t="shared" si="1"/>
        <v>29.065</v>
      </c>
      <c r="AQ36" s="34">
        <v>3</v>
      </c>
      <c r="AR36" s="37">
        <f t="shared" si="2"/>
        <v>0.21000000000000085</v>
      </c>
      <c r="AS36" s="34">
        <f t="shared" si="3"/>
        <v>5</v>
      </c>
      <c r="AT36">
        <v>3000</v>
      </c>
      <c r="AU36" t="s">
        <v>14</v>
      </c>
    </row>
    <row r="37" spans="2:39" ht="12.75">
      <c r="B37" s="23"/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9"/>
      <c r="R37" s="29"/>
      <c r="S37" s="29"/>
      <c r="T37" s="29"/>
      <c r="U37" s="20"/>
      <c r="V37" s="20"/>
      <c r="W37" s="20"/>
      <c r="X37" s="20"/>
      <c r="Y37" s="20"/>
      <c r="Z37" s="20"/>
      <c r="AA37" s="3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7:27" ht="12.75">
      <c r="Q38" s="6"/>
      <c r="R38" s="6"/>
      <c r="S38" s="6"/>
      <c r="T38" s="6"/>
      <c r="AA38" s="32"/>
    </row>
    <row r="39" spans="17:43" ht="12.75">
      <c r="Q39" s="26"/>
      <c r="R39" s="27"/>
      <c r="S39" s="27"/>
      <c r="T39" s="27"/>
      <c r="U39" s="33"/>
      <c r="AA39" s="32"/>
      <c r="AQ39" s="34" t="s">
        <v>10</v>
      </c>
    </row>
    <row r="40" ht="12.75">
      <c r="AA40" s="32"/>
    </row>
    <row r="41" spans="2:42" ht="12.75">
      <c r="B41" t="s">
        <v>0</v>
      </c>
      <c r="C41" t="s">
        <v>1</v>
      </c>
      <c r="D41" t="s">
        <v>2</v>
      </c>
      <c r="E41" s="11" t="s">
        <v>6</v>
      </c>
      <c r="F41" s="6" t="s">
        <v>7</v>
      </c>
      <c r="G41" s="6" t="s">
        <v>8</v>
      </c>
      <c r="H41" s="6" t="s">
        <v>9</v>
      </c>
      <c r="I41" s="11" t="s">
        <v>6</v>
      </c>
      <c r="J41" s="6" t="s">
        <v>7</v>
      </c>
      <c r="K41" s="6" t="s">
        <v>8</v>
      </c>
      <c r="L41" s="6" t="s">
        <v>9</v>
      </c>
      <c r="M41" s="11" t="s">
        <v>6</v>
      </c>
      <c r="N41" s="6" t="s">
        <v>7</v>
      </c>
      <c r="O41" s="11" t="s">
        <v>8</v>
      </c>
      <c r="P41" s="6" t="s">
        <v>9</v>
      </c>
      <c r="Q41" s="6" t="s">
        <v>6</v>
      </c>
      <c r="R41" s="6" t="s">
        <v>7</v>
      </c>
      <c r="S41" s="6" t="s">
        <v>8</v>
      </c>
      <c r="T41" s="6" t="s">
        <v>9</v>
      </c>
      <c r="V41" s="2"/>
      <c r="X41" s="2"/>
      <c r="AA41" s="32"/>
      <c r="AB41" s="11" t="s">
        <v>6</v>
      </c>
      <c r="AC41" s="11" t="s">
        <v>7</v>
      </c>
      <c r="AD41" s="11" t="s">
        <v>8</v>
      </c>
      <c r="AE41" s="11" t="s">
        <v>9</v>
      </c>
      <c r="AF41" s="11" t="s">
        <v>6</v>
      </c>
      <c r="AG41" s="11" t="s">
        <v>7</v>
      </c>
      <c r="AH41" s="11" t="s">
        <v>8</v>
      </c>
      <c r="AI41" s="11" t="s">
        <v>9</v>
      </c>
      <c r="AJ41" s="11" t="s">
        <v>6</v>
      </c>
      <c r="AK41" s="6" t="s">
        <v>7</v>
      </c>
      <c r="AL41" s="6" t="s">
        <v>8</v>
      </c>
      <c r="AM41" s="6" t="s">
        <v>9</v>
      </c>
      <c r="AN41" s="4" t="s">
        <v>3</v>
      </c>
      <c r="AO41" s="4" t="s">
        <v>4</v>
      </c>
      <c r="AP41" s="4" t="s">
        <v>2</v>
      </c>
    </row>
    <row r="42" spans="2:45" ht="12.75">
      <c r="B42">
        <f>MAX(B7:B36)</f>
        <v>-7</v>
      </c>
      <c r="C42">
        <f>MIN(C7:C36)</f>
        <v>-36</v>
      </c>
      <c r="D42" s="25">
        <f>AVERAGE(D7:D36)</f>
        <v>-16.7</v>
      </c>
      <c r="E42" s="10">
        <f>SUM(E7:E36)</f>
        <v>7</v>
      </c>
      <c r="F42" s="1">
        <f>SUM(F7:F36)</f>
        <v>1</v>
      </c>
      <c r="G42" s="1">
        <f>SUM(G7:G36)</f>
        <v>3</v>
      </c>
      <c r="H42" s="1">
        <f>SUM(H7:H36)</f>
        <v>3</v>
      </c>
      <c r="I42" s="10">
        <f>SUM(I7:I36)</f>
        <v>8</v>
      </c>
      <c r="J42" s="1">
        <f>SUM(J7:J36)</f>
        <v>9</v>
      </c>
      <c r="K42" s="1">
        <f>SUM(K7:K36)</f>
        <v>12</v>
      </c>
      <c r="L42" s="1">
        <f>SUM(L7:L36)</f>
        <v>5</v>
      </c>
      <c r="M42" s="10">
        <f>SUM(M7:M36)</f>
        <v>9</v>
      </c>
      <c r="N42" s="1">
        <f>SUM(N7:N36)</f>
        <v>11</v>
      </c>
      <c r="O42" s="10">
        <f>SUM(O7:O36)</f>
        <v>13</v>
      </c>
      <c r="P42" s="10">
        <f>SUM(P7:P36)</f>
        <v>10</v>
      </c>
      <c r="Q42" s="5" t="s">
        <v>26</v>
      </c>
      <c r="R42" s="1">
        <v>10</v>
      </c>
      <c r="S42" s="1">
        <v>11</v>
      </c>
      <c r="T42" s="1">
        <v>10</v>
      </c>
      <c r="U42" t="s">
        <v>10</v>
      </c>
      <c r="V42">
        <f>AVERAGE(V7:V36)</f>
        <v>297.5</v>
      </c>
      <c r="W42">
        <f>AVERAGE(W7:W36)</f>
        <v>12.541666666666666</v>
      </c>
      <c r="X42" t="s">
        <v>10</v>
      </c>
      <c r="Y42" t="s">
        <v>10</v>
      </c>
      <c r="Z42" s="2"/>
      <c r="AA42" s="32">
        <f>AVERAGE(AA7:AA36)</f>
        <v>4.25</v>
      </c>
      <c r="AB42" s="10">
        <f>SUM(AB7:AB36)</f>
        <v>1</v>
      </c>
      <c r="AC42" s="10">
        <f>SUM(AC7:AC36)</f>
        <v>0</v>
      </c>
      <c r="AD42" s="10">
        <f>SUM(AD7:AD36)</f>
        <v>0</v>
      </c>
      <c r="AE42" s="10">
        <f>SUM(AE7:AE36)</f>
        <v>0</v>
      </c>
      <c r="AF42" s="10">
        <f>SUM(AF7:AF36)</f>
        <v>4</v>
      </c>
      <c r="AG42" s="10">
        <f>SUM(AG7:AG36)</f>
        <v>1</v>
      </c>
      <c r="AH42" s="10">
        <f>SUM(AH7:AH36)</f>
        <v>0</v>
      </c>
      <c r="AI42" s="10">
        <f>SUM(AI7:AI36)</f>
        <v>0</v>
      </c>
      <c r="AJ42" s="10">
        <f>SUM(AJ7:AJ36)</f>
        <v>4</v>
      </c>
      <c r="AK42" s="10">
        <f>SUM(AK7:AK36)</f>
        <v>1</v>
      </c>
      <c r="AL42" s="10">
        <f>SUM(AL7:AL36)</f>
        <v>2</v>
      </c>
      <c r="AM42" s="10">
        <f>SUM(AM7:AM36)</f>
        <v>0</v>
      </c>
      <c r="AN42" s="4">
        <f>MAX(AN8:AN36)</f>
        <v>29.38</v>
      </c>
      <c r="AO42" s="4">
        <f>MIN(AO8:AO36)</f>
        <v>28.16</v>
      </c>
      <c r="AP42" s="4">
        <f>AVERAGE(AP8:AP36)</f>
        <v>28.88652173913043</v>
      </c>
      <c r="AQ42" s="34">
        <f>SUM(AQ7:AQ37)</f>
        <v>108</v>
      </c>
      <c r="AR42" s="37">
        <f>SUM(AN42-AO42)</f>
        <v>1.2199999999999989</v>
      </c>
      <c r="AS42" s="34">
        <f>SUM(B42-C42)</f>
        <v>29</v>
      </c>
    </row>
    <row r="43" spans="20:39" ht="12.75">
      <c r="T43" s="17" t="s">
        <v>27</v>
      </c>
      <c r="AM43" s="14"/>
    </row>
    <row r="44" spans="8:39" ht="12.75">
      <c r="H44" s="12">
        <f>SUM(E42:H42)</f>
        <v>14</v>
      </c>
      <c r="L44" s="12">
        <f>SUM(I42:L42)</f>
        <v>34</v>
      </c>
      <c r="P44" s="12">
        <f>SUM(M42:P42)</f>
        <v>43</v>
      </c>
      <c r="T44" s="14">
        <v>15</v>
      </c>
      <c r="Z44" s="2"/>
      <c r="AE44" s="12">
        <f>SUM(AB42:AE42)</f>
        <v>1</v>
      </c>
      <c r="AI44" s="12">
        <f>SUM(AF42:AI42)</f>
        <v>5</v>
      </c>
      <c r="AM44" s="12">
        <f>SUM(AJ42:AM42)</f>
        <v>7</v>
      </c>
    </row>
    <row r="45" spans="8:43" ht="12.75">
      <c r="H45" s="14"/>
      <c r="L45" s="14"/>
      <c r="P45" s="14"/>
      <c r="T45" s="14">
        <v>1</v>
      </c>
      <c r="Z45" s="2"/>
      <c r="AE45" s="12"/>
      <c r="AI45" s="12"/>
      <c r="AM45" s="14"/>
      <c r="AQ45" s="35">
        <v>24</v>
      </c>
    </row>
    <row r="46" spans="8:39" ht="12.75">
      <c r="H46" s="14">
        <v>7</v>
      </c>
      <c r="L46" s="14">
        <v>11</v>
      </c>
      <c r="P46" s="14">
        <v>12</v>
      </c>
      <c r="T46" s="14">
        <v>31</v>
      </c>
      <c r="Z46" s="2"/>
      <c r="AE46" s="12">
        <v>1</v>
      </c>
      <c r="AI46" s="12">
        <v>1</v>
      </c>
      <c r="AM46" s="14">
        <v>3</v>
      </c>
    </row>
    <row r="47" spans="7:39" ht="12.75">
      <c r="G47" s="1" t="s">
        <v>10</v>
      </c>
      <c r="T47" s="14">
        <v>13</v>
      </c>
      <c r="Z47" s="2"/>
      <c r="AE47" s="12"/>
      <c r="AI47" s="12"/>
      <c r="AM47" s="14"/>
    </row>
    <row r="48" spans="20:39" ht="12.75">
      <c r="T48" s="14">
        <v>3</v>
      </c>
      <c r="Z48" s="2"/>
      <c r="AE48" s="12"/>
      <c r="AI48" s="12"/>
      <c r="AM48" s="15"/>
    </row>
    <row r="49" spans="8:43" ht="12.75">
      <c r="H49" s="14">
        <v>13</v>
      </c>
      <c r="L49" s="14">
        <v>31</v>
      </c>
      <c r="P49" s="14">
        <v>40</v>
      </c>
      <c r="T49" s="14">
        <v>1</v>
      </c>
      <c r="Z49" s="2"/>
      <c r="AE49" s="13">
        <v>0.01</v>
      </c>
      <c r="AI49" s="13">
        <v>0.05</v>
      </c>
      <c r="AM49" s="13">
        <v>0.07</v>
      </c>
      <c r="AQ49" s="36"/>
    </row>
    <row r="50" spans="8:39" ht="12.75">
      <c r="H50" s="14"/>
      <c r="L50" s="14" t="s">
        <v>10</v>
      </c>
      <c r="P50" s="14"/>
      <c r="T50" s="14">
        <v>12</v>
      </c>
      <c r="Z50" s="2"/>
      <c r="AE50" s="13"/>
      <c r="AI50" s="12"/>
      <c r="AM50" s="14"/>
    </row>
    <row r="51" spans="8:39" ht="12.75">
      <c r="H51" s="14">
        <v>29</v>
      </c>
      <c r="L51" s="14" t="s">
        <v>10</v>
      </c>
      <c r="P51" s="14">
        <v>50</v>
      </c>
      <c r="AE51" s="13">
        <v>0.04</v>
      </c>
      <c r="AI51" s="13">
        <v>0.04</v>
      </c>
      <c r="AM51" s="14">
        <v>13</v>
      </c>
    </row>
  </sheetData>
  <printOptions gridLines="1"/>
  <pageMargins left="0.75" right="0.75" top="1" bottom="1" header="0.5" footer="0.5"/>
  <pageSetup horizontalDpi="300" verticalDpi="300" orientation="portrait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Serco</cp:lastModifiedBy>
  <cp:lastPrinted>1999-04-09T18:06:44Z</cp:lastPrinted>
  <dcterms:created xsi:type="dcterms:W3CDTF">1998-04-22T15:46:48Z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