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9180" windowHeight="4050" tabRatio="680" activeTab="0"/>
  </bookViews>
  <sheets>
    <sheet name="Month" sheetId="1" r:id="rId1"/>
  </sheets>
  <definedNames/>
  <calcPr fullCalcOnLoad="1"/>
</workbook>
</file>

<file path=xl/sharedStrings.xml><?xml version="1.0" encoding="utf-8"?>
<sst xmlns="http://schemas.openxmlformats.org/spreadsheetml/2006/main" count="128" uniqueCount="44">
  <si>
    <t>Max</t>
  </si>
  <si>
    <t>Min</t>
  </si>
  <si>
    <t>Avg</t>
  </si>
  <si>
    <t>High</t>
  </si>
  <si>
    <t>Low</t>
  </si>
  <si>
    <t>Date</t>
  </si>
  <si>
    <t>00 06</t>
  </si>
  <si>
    <t>06 12</t>
  </si>
  <si>
    <t>12 18</t>
  </si>
  <si>
    <t>18 00</t>
  </si>
  <si>
    <t xml:space="preserve"> </t>
  </si>
  <si>
    <t>Remarks</t>
  </si>
  <si>
    <t xml:space="preserve">            FEW060 4OBS  REST SKC</t>
  </si>
  <si>
    <t xml:space="preserve">            SKC ALL DAY</t>
  </si>
  <si>
    <t xml:space="preserve">            FEW160 6OBS REST SKC</t>
  </si>
  <si>
    <t xml:space="preserve">            FEW090 1 OB   REST SKC</t>
  </si>
  <si>
    <t xml:space="preserve">    IC 1 OB CIG VV00 2 OBS</t>
  </si>
  <si>
    <t xml:space="preserve"> BLSN4/ICFG1/FG1</t>
  </si>
  <si>
    <t xml:space="preserve">            CIGVV001</t>
  </si>
  <si>
    <t xml:space="preserve">         BLSN ALL DAY</t>
  </si>
  <si>
    <t>SF1</t>
  </si>
  <si>
    <t xml:space="preserve">         BLSN SN MOST OF DAY</t>
  </si>
  <si>
    <t xml:space="preserve">            FG/// SKC</t>
  </si>
  <si>
    <t>F6</t>
  </si>
  <si>
    <t>F4</t>
  </si>
  <si>
    <t xml:space="preserve">             CIGVV001</t>
  </si>
  <si>
    <t xml:space="preserve">           CIGVV003</t>
  </si>
  <si>
    <t xml:space="preserve">           OVC001</t>
  </si>
  <si>
    <t>SF2</t>
  </si>
  <si>
    <t>bs4f1</t>
  </si>
  <si>
    <t>sf1</t>
  </si>
  <si>
    <t>b5</t>
  </si>
  <si>
    <t>b6</t>
  </si>
  <si>
    <t>b4</t>
  </si>
  <si>
    <t>b1</t>
  </si>
  <si>
    <t>b2</t>
  </si>
  <si>
    <t>f2</t>
  </si>
  <si>
    <t>f1</t>
  </si>
  <si>
    <t>f3</t>
  </si>
  <si>
    <t>bf3</t>
  </si>
  <si>
    <t>s1f2</t>
  </si>
  <si>
    <t>sf5</t>
  </si>
  <si>
    <t>36</t>
  </si>
  <si>
    <t>81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</si>
</sst>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10"/>
      <color indexed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 horizontal="right"/>
    </xf>
    <xf numFmtId="1" fontId="5" fillId="0" borderId="0" xfId="0" applyNumberFormat="1" applyFont="1" applyAlignment="1">
      <alignment horizontal="right"/>
    </xf>
    <xf numFmtId="9" fontId="0" fillId="0" borderId="0" xfId="20" applyAlignment="1">
      <alignment horizontal="right"/>
    </xf>
    <xf numFmtId="1" fontId="7" fillId="0" borderId="0" xfId="0" applyNumberFormat="1" applyFont="1" applyAlignment="1">
      <alignment horizontal="right"/>
    </xf>
    <xf numFmtId="9" fontId="7" fillId="0" borderId="0" xfId="20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20" applyNumberFormat="1" applyFont="1" applyAlignment="1">
      <alignment horizontal="right"/>
    </xf>
    <xf numFmtId="0" fontId="7" fillId="0" borderId="0" xfId="0" applyFont="1" applyAlignment="1">
      <alignment/>
    </xf>
    <xf numFmtId="1" fontId="7" fillId="0" borderId="0" xfId="2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9" fontId="7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104775</xdr:rowOff>
    </xdr:from>
    <xdr:to>
      <xdr:col>17</xdr:col>
      <xdr:colOff>47625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90625" y="104775"/>
          <a:ext cx="3267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Monthly Climatology page 1</a:t>
          </a:r>
        </a:p>
      </xdr:txBody>
    </xdr:sp>
    <xdr:clientData/>
  </xdr:twoCellAnchor>
  <xdr:oneCellAnchor>
    <xdr:from>
      <xdr:col>0</xdr:col>
      <xdr:colOff>228600</xdr:colOff>
      <xdr:row>0</xdr:row>
      <xdr:rowOff>114300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228600" y="11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104775</xdr:colOff>
      <xdr:row>1</xdr:row>
      <xdr:rowOff>9525</xdr:rowOff>
    </xdr:from>
    <xdr:ext cx="1028700" cy="190500"/>
    <xdr:sp>
      <xdr:nvSpPr>
        <xdr:cNvPr id="3" name="TextBox 3"/>
        <xdr:cNvSpPr txBox="1">
          <a:spLocks noChangeArrowheads="1"/>
        </xdr:cNvSpPr>
      </xdr:nvSpPr>
      <xdr:spPr>
        <a:xfrm>
          <a:off x="104775" y="171450"/>
          <a:ext cx="1028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Station: SDM  </a:t>
          </a:r>
        </a:p>
      </xdr:txBody>
    </xdr:sp>
    <xdr:clientData/>
  </xdr:oneCellAnchor>
  <xdr:oneCellAnchor>
    <xdr:from>
      <xdr:col>17</xdr:col>
      <xdr:colOff>114300</xdr:colOff>
      <xdr:row>1</xdr:row>
      <xdr:rowOff>9525</xdr:rowOff>
    </xdr:from>
    <xdr:ext cx="628650" cy="390525"/>
    <xdr:sp>
      <xdr:nvSpPr>
        <xdr:cNvPr id="4" name="TextBox 4"/>
        <xdr:cNvSpPr txBox="1">
          <a:spLocks noChangeArrowheads="1"/>
        </xdr:cNvSpPr>
      </xdr:nvSpPr>
      <xdr:spPr>
        <a:xfrm>
          <a:off x="4524375" y="171450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Month:
NOV 98</a:t>
          </a:r>
        </a:p>
      </xdr:txBody>
    </xdr:sp>
    <xdr:clientData/>
  </xdr:oneCellAnchor>
  <xdr:twoCellAnchor>
    <xdr:from>
      <xdr:col>1</xdr:col>
      <xdr:colOff>0</xdr:colOff>
      <xdr:row>3</xdr:row>
      <xdr:rowOff>152400</xdr:rowOff>
    </xdr:from>
    <xdr:to>
      <xdr:col>3</xdr:col>
      <xdr:colOff>304800</xdr:colOff>
      <xdr:row>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7650" y="638175"/>
          <a:ext cx="933450" cy="17145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FF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Temperature C </a:t>
          </a:r>
        </a:p>
      </xdr:txBody>
    </xdr:sp>
    <xdr:clientData/>
  </xdr:twoCellAnchor>
  <xdr:twoCellAnchor>
    <xdr:from>
      <xdr:col>4</xdr:col>
      <xdr:colOff>9525</xdr:colOff>
      <xdr:row>4</xdr:row>
      <xdr:rowOff>9525</xdr:rowOff>
    </xdr:from>
    <xdr:to>
      <xdr:col>7</xdr:col>
      <xdr:colOff>238125</xdr:colOff>
      <xdr:row>5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200150" y="657225"/>
          <a:ext cx="971550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3D3D2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Hrs=or&lt;1600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1200150" y="495300"/>
          <a:ext cx="296227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Visibility (times in local)</a:t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11</xdr:col>
      <xdr:colOff>238125</xdr:colOff>
      <xdr:row>5</xdr:row>
      <xdr:rowOff>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2181225" y="657225"/>
          <a:ext cx="981075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BFBF7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Hrs=or&lt;4800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15</xdr:col>
      <xdr:colOff>238125</xdr:colOff>
      <xdr:row>5</xdr:row>
      <xdr:rowOff>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3171825" y="647700"/>
          <a:ext cx="981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F4F49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Hrs&lt;9999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19</xdr:col>
      <xdr:colOff>238125</xdr:colOff>
      <xdr:row>5</xdr:row>
      <xdr:rowOff>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4162425" y="647700"/>
          <a:ext cx="9810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 Obstruction</a:t>
          </a:r>
        </a:p>
      </xdr:txBody>
    </xdr:sp>
    <xdr:clientData/>
  </xdr:twoCellAnchor>
  <xdr:twoCellAnchor>
    <xdr:from>
      <xdr:col>21</xdr:col>
      <xdr:colOff>9525</xdr:colOff>
      <xdr:row>4</xdr:row>
      <xdr:rowOff>0</xdr:rowOff>
    </xdr:from>
    <xdr:to>
      <xdr:col>23</xdr:col>
      <xdr:colOff>0</xdr:colOff>
      <xdr:row>5</xdr:row>
      <xdr:rowOff>152400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5514975" y="6477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Avgwnd
Dir  Spd</a:t>
          </a:r>
        </a:p>
      </xdr:txBody>
    </xdr:sp>
    <xdr:clientData/>
  </xdr:twoCellAnchor>
  <xdr:twoCellAnchor>
    <xdr:from>
      <xdr:col>23</xdr:col>
      <xdr:colOff>9525</xdr:colOff>
      <xdr:row>4</xdr:row>
      <xdr:rowOff>0</xdr:rowOff>
    </xdr:from>
    <xdr:to>
      <xdr:col>25</xdr:col>
      <xdr:colOff>0</xdr:colOff>
      <xdr:row>5</xdr:row>
      <xdr:rowOff>152400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6048375" y="6477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Maxgst
Dir Spd</a:t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5</xdr:row>
      <xdr:rowOff>152400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6819900" y="485775"/>
          <a:ext cx="2476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 sky
cvr </a:t>
          </a:r>
        </a:p>
      </xdr:txBody>
    </xdr:sp>
    <xdr:clientData/>
  </xdr:twoCellAnchor>
  <xdr:twoCellAnchor>
    <xdr:from>
      <xdr:col>27</xdr:col>
      <xdr:colOff>9525</xdr:colOff>
      <xdr:row>4</xdr:row>
      <xdr:rowOff>9525</xdr:rowOff>
    </xdr:from>
    <xdr:to>
      <xdr:col>30</xdr:col>
      <xdr:colOff>238125</xdr:colOff>
      <xdr:row>5</xdr:row>
      <xdr:rowOff>0</xdr:rowOff>
    </xdr:to>
    <xdr:sp>
      <xdr:nvSpPr>
        <xdr:cNvPr id="14" name="TextBox 34"/>
        <xdr:cNvSpPr txBox="1">
          <a:spLocks noChangeArrowheads="1"/>
        </xdr:cNvSpPr>
      </xdr:nvSpPr>
      <xdr:spPr>
        <a:xfrm>
          <a:off x="7077075" y="657225"/>
          <a:ext cx="97155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Hrs=or&lt;500</a:t>
          </a:r>
        </a:p>
      </xdr:txBody>
    </xdr:sp>
    <xdr:clientData/>
  </xdr:twoCellAnchor>
  <xdr:twoCellAnchor>
    <xdr:from>
      <xdr:col>27</xdr:col>
      <xdr:colOff>9525</xdr:colOff>
      <xdr:row>3</xdr:row>
      <xdr:rowOff>9525</xdr:rowOff>
    </xdr:from>
    <xdr:to>
      <xdr:col>38</xdr:col>
      <xdr:colOff>238125</xdr:colOff>
      <xdr:row>4</xdr:row>
      <xdr:rowOff>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7077075" y="495300"/>
          <a:ext cx="295275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Ceilings  (times in local)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238125</xdr:colOff>
      <xdr:row>5</xdr:row>
      <xdr:rowOff>0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8058150" y="657225"/>
          <a:ext cx="981075" cy="152400"/>
        </a:xfrm>
        <a:prstGeom prst="rect">
          <a:avLst/>
        </a:prstGeom>
        <a:gradFill rotWithShape="1">
          <a:gsLst>
            <a:gs pos="0">
              <a:srgbClr val="969696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Hrs=or&lt;1000</a:t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38</xdr:col>
      <xdr:colOff>238125</xdr:colOff>
      <xdr:row>5</xdr:row>
      <xdr:rowOff>0</xdr:rowOff>
    </xdr:to>
    <xdr:sp>
      <xdr:nvSpPr>
        <xdr:cNvPr id="17" name="TextBox 37"/>
        <xdr:cNvSpPr txBox="1">
          <a:spLocks noChangeArrowheads="1"/>
        </xdr:cNvSpPr>
      </xdr:nvSpPr>
      <xdr:spPr>
        <a:xfrm>
          <a:off x="9048750" y="647700"/>
          <a:ext cx="981075" cy="16192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Hrs=or&lt;3000</a:t>
          </a:r>
        </a:p>
      </xdr:txBody>
    </xdr:sp>
    <xdr:clientData/>
  </xdr:twoCellAnchor>
  <xdr:twoCellAnchor>
    <xdr:from>
      <xdr:col>39</xdr:col>
      <xdr:colOff>0</xdr:colOff>
      <xdr:row>4</xdr:row>
      <xdr:rowOff>0</xdr:rowOff>
    </xdr:from>
    <xdr:to>
      <xdr:col>42</xdr:col>
      <xdr:colOff>0</xdr:colOff>
      <xdr:row>5</xdr:row>
      <xdr:rowOff>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10039350" y="647700"/>
          <a:ext cx="1171575" cy="1619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Altimeter</a:t>
          </a:r>
        </a:p>
      </xdr:txBody>
    </xdr:sp>
    <xdr:clientData/>
  </xdr:twoCellAnchor>
  <xdr:twoCellAnchor>
    <xdr:from>
      <xdr:col>26</xdr:col>
      <xdr:colOff>114300</xdr:colOff>
      <xdr:row>0</xdr:row>
      <xdr:rowOff>104775</xdr:rowOff>
    </xdr:from>
    <xdr:to>
      <xdr:col>39</xdr:col>
      <xdr:colOff>95250</xdr:colOff>
      <xdr:row>2</xdr:row>
      <xdr:rowOff>133350</xdr:rowOff>
    </xdr:to>
    <xdr:sp>
      <xdr:nvSpPr>
        <xdr:cNvPr id="19" name="TextBox 44"/>
        <xdr:cNvSpPr txBox="1">
          <a:spLocks noChangeArrowheads="1"/>
        </xdr:cNvSpPr>
      </xdr:nvSpPr>
      <xdr:spPr>
        <a:xfrm>
          <a:off x="6934200" y="104775"/>
          <a:ext cx="32004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Monthly Climatology page 2</a:t>
          </a:r>
        </a:p>
      </xdr:txBody>
    </xdr:sp>
    <xdr:clientData/>
  </xdr:twoCellAnchor>
  <xdr:oneCellAnchor>
    <xdr:from>
      <xdr:col>21</xdr:col>
      <xdr:colOff>104775</xdr:colOff>
      <xdr:row>1</xdr:row>
      <xdr:rowOff>9525</xdr:rowOff>
    </xdr:from>
    <xdr:ext cx="1066800" cy="180975"/>
    <xdr:sp>
      <xdr:nvSpPr>
        <xdr:cNvPr id="20" name="TextBox 45"/>
        <xdr:cNvSpPr txBox="1">
          <a:spLocks noChangeArrowheads="1"/>
        </xdr:cNvSpPr>
      </xdr:nvSpPr>
      <xdr:spPr>
        <a:xfrm>
          <a:off x="5610225" y="17145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Station: SDM</a:t>
          </a:r>
        </a:p>
      </xdr:txBody>
    </xdr:sp>
    <xdr:clientData/>
  </xdr:oneCellAnchor>
  <xdr:oneCellAnchor>
    <xdr:from>
      <xdr:col>39</xdr:col>
      <xdr:colOff>257175</xdr:colOff>
      <xdr:row>1</xdr:row>
      <xdr:rowOff>0</xdr:rowOff>
    </xdr:from>
    <xdr:ext cx="619125" cy="438150"/>
    <xdr:sp>
      <xdr:nvSpPr>
        <xdr:cNvPr id="21" name="TextBox 46"/>
        <xdr:cNvSpPr txBox="1">
          <a:spLocks noChangeArrowheads="1"/>
        </xdr:cNvSpPr>
      </xdr:nvSpPr>
      <xdr:spPr>
        <a:xfrm>
          <a:off x="10296525" y="1619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Month: NOV 98</a:t>
          </a:r>
        </a:p>
      </xdr:txBody>
    </xdr:sp>
    <xdr:clientData/>
  </xdr:oneCellAnchor>
  <xdr:twoCellAnchor>
    <xdr:from>
      <xdr:col>1</xdr:col>
      <xdr:colOff>95250</xdr:colOff>
      <xdr:row>40</xdr:row>
      <xdr:rowOff>0</xdr:rowOff>
    </xdr:from>
    <xdr:to>
      <xdr:col>3</xdr:col>
      <xdr:colOff>219075</xdr:colOff>
      <xdr:row>41</xdr:row>
      <xdr:rowOff>0</xdr:rowOff>
    </xdr:to>
    <xdr:sp>
      <xdr:nvSpPr>
        <xdr:cNvPr id="22" name="TextBox 47"/>
        <xdr:cNvSpPr txBox="1">
          <a:spLocks noChangeArrowheads="1"/>
        </xdr:cNvSpPr>
      </xdr:nvSpPr>
      <xdr:spPr>
        <a:xfrm>
          <a:off x="342900" y="6477000"/>
          <a:ext cx="752475" cy="161925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FF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Temperature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7</xdr:col>
      <xdr:colOff>238125</xdr:colOff>
      <xdr:row>41</xdr:row>
      <xdr:rowOff>0</xdr:rowOff>
    </xdr:to>
    <xdr:sp>
      <xdr:nvSpPr>
        <xdr:cNvPr id="23" name="TextBox 48"/>
        <xdr:cNvSpPr txBox="1">
          <a:spLocks noChangeArrowheads="1"/>
        </xdr:cNvSpPr>
      </xdr:nvSpPr>
      <xdr:spPr>
        <a:xfrm>
          <a:off x="1200150" y="6486525"/>
          <a:ext cx="971550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3D3D2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</a:t>
          </a:r>
        </a:p>
      </xdr:txBody>
    </xdr:sp>
    <xdr:clientData/>
  </xdr:twoCellAnchor>
  <xdr:twoCellAnchor>
    <xdr:from>
      <xdr:col>8</xdr:col>
      <xdr:colOff>0</xdr:colOff>
      <xdr:row>40</xdr:row>
      <xdr:rowOff>9525</xdr:rowOff>
    </xdr:from>
    <xdr:to>
      <xdr:col>11</xdr:col>
      <xdr:colOff>238125</xdr:colOff>
      <xdr:row>41</xdr:row>
      <xdr:rowOff>0</xdr:rowOff>
    </xdr:to>
    <xdr:sp>
      <xdr:nvSpPr>
        <xdr:cNvPr id="24" name="TextBox 50"/>
        <xdr:cNvSpPr txBox="1">
          <a:spLocks noChangeArrowheads="1"/>
        </xdr:cNvSpPr>
      </xdr:nvSpPr>
      <xdr:spPr>
        <a:xfrm>
          <a:off x="2181225" y="6486525"/>
          <a:ext cx="981075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BFBF7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Hrs=or&lt;3</a:t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15</xdr:col>
      <xdr:colOff>238125</xdr:colOff>
      <xdr:row>41</xdr:row>
      <xdr:rowOff>0</xdr:rowOff>
    </xdr:to>
    <xdr:sp>
      <xdr:nvSpPr>
        <xdr:cNvPr id="25" name="TextBox 51"/>
        <xdr:cNvSpPr txBox="1">
          <a:spLocks noChangeArrowheads="1"/>
        </xdr:cNvSpPr>
      </xdr:nvSpPr>
      <xdr:spPr>
        <a:xfrm>
          <a:off x="3171825" y="6477000"/>
          <a:ext cx="981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F4F49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Hrs=or&lt;7</a:t>
          </a:r>
        </a:p>
      </xdr:txBody>
    </xdr:sp>
    <xdr:clientData/>
  </xdr:twoCellAnchor>
  <xdr:twoCellAnchor>
    <xdr:from>
      <xdr:col>16</xdr:col>
      <xdr:colOff>0</xdr:colOff>
      <xdr:row>40</xdr:row>
      <xdr:rowOff>0</xdr:rowOff>
    </xdr:from>
    <xdr:to>
      <xdr:col>19</xdr:col>
      <xdr:colOff>238125</xdr:colOff>
      <xdr:row>41</xdr:row>
      <xdr:rowOff>0</xdr:rowOff>
    </xdr:to>
    <xdr:sp>
      <xdr:nvSpPr>
        <xdr:cNvPr id="26" name="TextBox 52"/>
        <xdr:cNvSpPr txBox="1">
          <a:spLocks noChangeArrowheads="1"/>
        </xdr:cNvSpPr>
      </xdr:nvSpPr>
      <xdr:spPr>
        <a:xfrm>
          <a:off x="4162425" y="6477000"/>
          <a:ext cx="9810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 Obstruction</a:t>
          </a:r>
        </a:p>
      </xdr:txBody>
    </xdr:sp>
    <xdr:clientData/>
  </xdr:twoCellAnchor>
  <xdr:twoCellAnchor>
    <xdr:from>
      <xdr:col>21</xdr:col>
      <xdr:colOff>9525</xdr:colOff>
      <xdr:row>40</xdr:row>
      <xdr:rowOff>0</xdr:rowOff>
    </xdr:from>
    <xdr:to>
      <xdr:col>23</xdr:col>
      <xdr:colOff>0</xdr:colOff>
      <xdr:row>41</xdr:row>
      <xdr:rowOff>152400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5514975" y="64770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AvgWind
Dir  Spd</a:t>
          </a:r>
        </a:p>
      </xdr:txBody>
    </xdr:sp>
    <xdr:clientData/>
  </xdr:twoCellAnchor>
  <xdr:twoCellAnchor>
    <xdr:from>
      <xdr:col>23</xdr:col>
      <xdr:colOff>9525</xdr:colOff>
      <xdr:row>40</xdr:row>
      <xdr:rowOff>0</xdr:rowOff>
    </xdr:from>
    <xdr:to>
      <xdr:col>25</xdr:col>
      <xdr:colOff>0</xdr:colOff>
      <xdr:row>41</xdr:row>
      <xdr:rowOff>152400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6048375" y="64770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MaxWnd
Dir  Spd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41</xdr:row>
      <xdr:rowOff>152400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6819900" y="6477000"/>
          <a:ext cx="247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 sky</a:t>
          </a:r>
        </a:p>
      </xdr:txBody>
    </xdr:sp>
    <xdr:clientData/>
  </xdr:twoCellAnchor>
  <xdr:twoCellAnchor>
    <xdr:from>
      <xdr:col>27</xdr:col>
      <xdr:colOff>9525</xdr:colOff>
      <xdr:row>40</xdr:row>
      <xdr:rowOff>9525</xdr:rowOff>
    </xdr:from>
    <xdr:to>
      <xdr:col>30</xdr:col>
      <xdr:colOff>238125</xdr:colOff>
      <xdr:row>41</xdr:row>
      <xdr:rowOff>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7077075" y="6486525"/>
          <a:ext cx="97155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Hrs=or&lt;500</a:t>
          </a:r>
        </a:p>
      </xdr:txBody>
    </xdr:sp>
    <xdr:clientData/>
  </xdr:twoCellAnchor>
  <xdr:twoCellAnchor>
    <xdr:from>
      <xdr:col>31</xdr:col>
      <xdr:colOff>0</xdr:colOff>
      <xdr:row>40</xdr:row>
      <xdr:rowOff>9525</xdr:rowOff>
    </xdr:from>
    <xdr:to>
      <xdr:col>34</xdr:col>
      <xdr:colOff>238125</xdr:colOff>
      <xdr:row>41</xdr:row>
      <xdr:rowOff>0</xdr:rowOff>
    </xdr:to>
    <xdr:sp>
      <xdr:nvSpPr>
        <xdr:cNvPr id="31" name="TextBox 58"/>
        <xdr:cNvSpPr txBox="1">
          <a:spLocks noChangeArrowheads="1"/>
        </xdr:cNvSpPr>
      </xdr:nvSpPr>
      <xdr:spPr>
        <a:xfrm>
          <a:off x="8058150" y="6486525"/>
          <a:ext cx="981075" cy="152400"/>
        </a:xfrm>
        <a:prstGeom prst="rect">
          <a:avLst/>
        </a:prstGeom>
        <a:gradFill rotWithShape="1">
          <a:gsLst>
            <a:gs pos="0">
              <a:srgbClr val="969696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Hrs=or&lt;1000</a:t>
          </a:r>
        </a:p>
      </xdr:txBody>
    </xdr:sp>
    <xdr:clientData/>
  </xdr:twoCellAnchor>
  <xdr:twoCellAnchor>
    <xdr:from>
      <xdr:col>35</xdr:col>
      <xdr:colOff>0</xdr:colOff>
      <xdr:row>40</xdr:row>
      <xdr:rowOff>0</xdr:rowOff>
    </xdr:from>
    <xdr:to>
      <xdr:col>38</xdr:col>
      <xdr:colOff>238125</xdr:colOff>
      <xdr:row>41</xdr:row>
      <xdr:rowOff>0</xdr:rowOff>
    </xdr:to>
    <xdr:sp>
      <xdr:nvSpPr>
        <xdr:cNvPr id="32" name="TextBox 59"/>
        <xdr:cNvSpPr txBox="1">
          <a:spLocks noChangeArrowheads="1"/>
        </xdr:cNvSpPr>
      </xdr:nvSpPr>
      <xdr:spPr>
        <a:xfrm>
          <a:off x="9048750" y="6477000"/>
          <a:ext cx="981075" cy="16192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Hrs=or&lt;3000</a:t>
          </a:r>
        </a:p>
      </xdr:txBody>
    </xdr:sp>
    <xdr:clientData/>
  </xdr:twoCellAnchor>
  <xdr:twoCellAnchor>
    <xdr:from>
      <xdr:col>39</xdr:col>
      <xdr:colOff>0</xdr:colOff>
      <xdr:row>40</xdr:row>
      <xdr:rowOff>0</xdr:rowOff>
    </xdr:from>
    <xdr:to>
      <xdr:col>42</xdr:col>
      <xdr:colOff>0</xdr:colOff>
      <xdr:row>41</xdr:row>
      <xdr:rowOff>0</xdr:rowOff>
    </xdr:to>
    <xdr:sp>
      <xdr:nvSpPr>
        <xdr:cNvPr id="33" name="TextBox 60"/>
        <xdr:cNvSpPr txBox="1">
          <a:spLocks noChangeArrowheads="1"/>
        </xdr:cNvSpPr>
      </xdr:nvSpPr>
      <xdr:spPr>
        <a:xfrm>
          <a:off x="10039350" y="6477000"/>
          <a:ext cx="1171575" cy="1619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Sea Level Pressure</a:t>
          </a:r>
        </a:p>
      </xdr:txBody>
    </xdr:sp>
    <xdr:clientData/>
  </xdr:twoCellAnchor>
  <xdr:twoCellAnchor>
    <xdr:from>
      <xdr:col>21</xdr:col>
      <xdr:colOff>9525</xdr:colOff>
      <xdr:row>40</xdr:row>
      <xdr:rowOff>0</xdr:rowOff>
    </xdr:from>
    <xdr:to>
      <xdr:col>23</xdr:col>
      <xdr:colOff>0</xdr:colOff>
      <xdr:row>41</xdr:row>
      <xdr:rowOff>152400</xdr:rowOff>
    </xdr:to>
    <xdr:sp>
      <xdr:nvSpPr>
        <xdr:cNvPr id="34" name="TextBox 61"/>
        <xdr:cNvSpPr txBox="1">
          <a:spLocks noChangeArrowheads="1"/>
        </xdr:cNvSpPr>
      </xdr:nvSpPr>
      <xdr:spPr>
        <a:xfrm>
          <a:off x="5514975" y="64770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Avgwnd
Dir Spd</a:t>
          </a:r>
        </a:p>
      </xdr:txBody>
    </xdr:sp>
    <xdr:clientData/>
  </xdr:twoCellAnchor>
  <xdr:twoCellAnchor>
    <xdr:from>
      <xdr:col>23</xdr:col>
      <xdr:colOff>9525</xdr:colOff>
      <xdr:row>40</xdr:row>
      <xdr:rowOff>0</xdr:rowOff>
    </xdr:from>
    <xdr:to>
      <xdr:col>25</xdr:col>
      <xdr:colOff>0</xdr:colOff>
      <xdr:row>41</xdr:row>
      <xdr:rowOff>152400</xdr:rowOff>
    </xdr:to>
    <xdr:sp>
      <xdr:nvSpPr>
        <xdr:cNvPr id="35" name="TextBox 62"/>
        <xdr:cNvSpPr txBox="1">
          <a:spLocks noChangeArrowheads="1"/>
        </xdr:cNvSpPr>
      </xdr:nvSpPr>
      <xdr:spPr>
        <a:xfrm>
          <a:off x="6048375" y="64770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Maxwnd
Dir  Spd</a:t>
          </a:r>
        </a:p>
      </xdr:txBody>
    </xdr:sp>
    <xdr:clientData/>
  </xdr:twoCellAnchor>
  <xdr:twoCellAnchor>
    <xdr:from>
      <xdr:col>0</xdr:col>
      <xdr:colOff>28575</xdr:colOff>
      <xdr:row>38</xdr:row>
      <xdr:rowOff>9525</xdr:rowOff>
    </xdr:from>
    <xdr:to>
      <xdr:col>8</xdr:col>
      <xdr:colOff>123825</xdr:colOff>
      <xdr:row>40</xdr:row>
      <xdr:rowOff>0</xdr:rowOff>
    </xdr:to>
    <xdr:sp>
      <xdr:nvSpPr>
        <xdr:cNvPr id="36" name="TextBox 63"/>
        <xdr:cNvSpPr txBox="1">
          <a:spLocks noChangeArrowheads="1"/>
        </xdr:cNvSpPr>
      </xdr:nvSpPr>
      <xdr:spPr>
        <a:xfrm>
          <a:off x="28575" y="6162675"/>
          <a:ext cx="22764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Monthly Max, Min, &amp; Avg</a:t>
          </a:r>
        </a:p>
      </xdr:txBody>
    </xdr:sp>
    <xdr:clientData/>
  </xdr:twoCellAnchor>
  <xdr:twoCellAnchor>
    <xdr:from>
      <xdr:col>21</xdr:col>
      <xdr:colOff>9525</xdr:colOff>
      <xdr:row>38</xdr:row>
      <xdr:rowOff>0</xdr:rowOff>
    </xdr:from>
    <xdr:to>
      <xdr:col>30</xdr:col>
      <xdr:colOff>152400</xdr:colOff>
      <xdr:row>39</xdr:row>
      <xdr:rowOff>152400</xdr:rowOff>
    </xdr:to>
    <xdr:sp>
      <xdr:nvSpPr>
        <xdr:cNvPr id="37" name="TextBox 64"/>
        <xdr:cNvSpPr txBox="1">
          <a:spLocks noChangeArrowheads="1"/>
        </xdr:cNvSpPr>
      </xdr:nvSpPr>
      <xdr:spPr>
        <a:xfrm>
          <a:off x="5514975" y="6153150"/>
          <a:ext cx="24479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Monthly Max, Min, &amp; Avg</a:t>
          </a:r>
        </a:p>
      </xdr:txBody>
    </xdr:sp>
    <xdr:clientData/>
  </xdr:twoCellAnchor>
  <xdr:twoCellAnchor>
    <xdr:from>
      <xdr:col>16</xdr:col>
      <xdr:colOff>9525</xdr:colOff>
      <xdr:row>44</xdr:row>
      <xdr:rowOff>9525</xdr:rowOff>
    </xdr:from>
    <xdr:to>
      <xdr:col>19</xdr:col>
      <xdr:colOff>0</xdr:colOff>
      <xdr:row>45</xdr:row>
      <xdr:rowOff>9525</xdr:rowOff>
    </xdr:to>
    <xdr:sp>
      <xdr:nvSpPr>
        <xdr:cNvPr id="38" name="TextBox 65"/>
        <xdr:cNvSpPr txBox="1">
          <a:spLocks noChangeArrowheads="1"/>
        </xdr:cNvSpPr>
      </xdr:nvSpPr>
      <xdr:spPr>
        <a:xfrm>
          <a:off x="4171950" y="713422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Fog Hrs=</a:t>
          </a:r>
        </a:p>
      </xdr:txBody>
    </xdr:sp>
    <xdr:clientData/>
  </xdr:twoCellAnchor>
  <xdr:twoCellAnchor>
    <xdr:from>
      <xdr:col>16</xdr:col>
      <xdr:colOff>9525</xdr:colOff>
      <xdr:row>45</xdr:row>
      <xdr:rowOff>9525</xdr:rowOff>
    </xdr:from>
    <xdr:to>
      <xdr:col>19</xdr:col>
      <xdr:colOff>0</xdr:colOff>
      <xdr:row>46</xdr:row>
      <xdr:rowOff>9525</xdr:rowOff>
    </xdr:to>
    <xdr:sp>
      <xdr:nvSpPr>
        <xdr:cNvPr id="39" name="TextBox 66"/>
        <xdr:cNvSpPr txBox="1">
          <a:spLocks noChangeArrowheads="1"/>
        </xdr:cNvSpPr>
      </xdr:nvSpPr>
      <xdr:spPr>
        <a:xfrm>
          <a:off x="4171950" y="729615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SN Hrs=</a:t>
          </a:r>
        </a:p>
      </xdr:txBody>
    </xdr:sp>
    <xdr:clientData/>
  </xdr:twoCellAnchor>
  <xdr:twoCellAnchor>
    <xdr:from>
      <xdr:col>16</xdr:col>
      <xdr:colOff>9525</xdr:colOff>
      <xdr:row>46</xdr:row>
      <xdr:rowOff>9525</xdr:rowOff>
    </xdr:from>
    <xdr:to>
      <xdr:col>19</xdr:col>
      <xdr:colOff>0</xdr:colOff>
      <xdr:row>47</xdr:row>
      <xdr:rowOff>9525</xdr:rowOff>
    </xdr:to>
    <xdr:sp>
      <xdr:nvSpPr>
        <xdr:cNvPr id="40" name="TextBox 67"/>
        <xdr:cNvSpPr txBox="1">
          <a:spLocks noChangeArrowheads="1"/>
        </xdr:cNvSpPr>
      </xdr:nvSpPr>
      <xdr:spPr>
        <a:xfrm>
          <a:off x="4171950" y="745807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BLSN Hrs=</a:t>
          </a:r>
        </a:p>
      </xdr:txBody>
    </xdr:sp>
    <xdr:clientData/>
  </xdr:twoCellAnchor>
  <xdr:twoCellAnchor>
    <xdr:from>
      <xdr:col>16</xdr:col>
      <xdr:colOff>9525</xdr:colOff>
      <xdr:row>43</xdr:row>
      <xdr:rowOff>9525</xdr:rowOff>
    </xdr:from>
    <xdr:to>
      <xdr:col>19</xdr:col>
      <xdr:colOff>0</xdr:colOff>
      <xdr:row>44</xdr:row>
      <xdr:rowOff>9525</xdr:rowOff>
    </xdr:to>
    <xdr:sp>
      <xdr:nvSpPr>
        <xdr:cNvPr id="41" name="TextBox 69"/>
        <xdr:cNvSpPr txBox="1">
          <a:spLocks noChangeArrowheads="1"/>
        </xdr:cNvSpPr>
      </xdr:nvSpPr>
      <xdr:spPr>
        <a:xfrm>
          <a:off x="4171950" y="697230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Hours</a:t>
          </a:r>
        </a:p>
      </xdr:txBody>
    </xdr:sp>
    <xdr:clientData/>
  </xdr:twoCellAnchor>
  <xdr:twoCellAnchor>
    <xdr:from>
      <xdr:col>42</xdr:col>
      <xdr:colOff>9525</xdr:colOff>
      <xdr:row>3</xdr:row>
      <xdr:rowOff>0</xdr:rowOff>
    </xdr:from>
    <xdr:to>
      <xdr:col>43</xdr:col>
      <xdr:colOff>0</xdr:colOff>
      <xdr:row>6</xdr:row>
      <xdr:rowOff>0</xdr:rowOff>
    </xdr:to>
    <xdr:sp>
      <xdr:nvSpPr>
        <xdr:cNvPr id="42" name="TextBox 70"/>
        <xdr:cNvSpPr txBox="1">
          <a:spLocks noChangeArrowheads="1"/>
        </xdr:cNvSpPr>
      </xdr:nvSpPr>
      <xdr:spPr>
        <a:xfrm>
          <a:off x="11220450" y="485775"/>
          <a:ext cx="6000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
Hrs Obs
taken</a:t>
          </a:r>
        </a:p>
      </xdr:txBody>
    </xdr:sp>
    <xdr:clientData/>
  </xdr:twoCellAnchor>
  <xdr:twoCellAnchor>
    <xdr:from>
      <xdr:col>16</xdr:col>
      <xdr:colOff>9525</xdr:colOff>
      <xdr:row>48</xdr:row>
      <xdr:rowOff>9525</xdr:rowOff>
    </xdr:from>
    <xdr:to>
      <xdr:col>19</xdr:col>
      <xdr:colOff>0</xdr:colOff>
      <xdr:row>49</xdr:row>
      <xdr:rowOff>9525</xdr:rowOff>
    </xdr:to>
    <xdr:sp>
      <xdr:nvSpPr>
        <xdr:cNvPr id="43" name="TextBox 73"/>
        <xdr:cNvSpPr txBox="1">
          <a:spLocks noChangeArrowheads="1"/>
        </xdr:cNvSpPr>
      </xdr:nvSpPr>
      <xdr:spPr>
        <a:xfrm>
          <a:off x="4171950" y="778192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Fog Days=</a:t>
          </a:r>
        </a:p>
      </xdr:txBody>
    </xdr:sp>
    <xdr:clientData/>
  </xdr:twoCellAnchor>
  <xdr:twoCellAnchor>
    <xdr:from>
      <xdr:col>16</xdr:col>
      <xdr:colOff>9525</xdr:colOff>
      <xdr:row>49</xdr:row>
      <xdr:rowOff>9525</xdr:rowOff>
    </xdr:from>
    <xdr:to>
      <xdr:col>19</xdr:col>
      <xdr:colOff>0</xdr:colOff>
      <xdr:row>50</xdr:row>
      <xdr:rowOff>9525</xdr:rowOff>
    </xdr:to>
    <xdr:sp>
      <xdr:nvSpPr>
        <xdr:cNvPr id="44" name="TextBox 74"/>
        <xdr:cNvSpPr txBox="1">
          <a:spLocks noChangeArrowheads="1"/>
        </xdr:cNvSpPr>
      </xdr:nvSpPr>
      <xdr:spPr>
        <a:xfrm>
          <a:off x="4171950" y="794385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SN Days=</a:t>
          </a:r>
        </a:p>
      </xdr:txBody>
    </xdr:sp>
    <xdr:clientData/>
  </xdr:twoCellAnchor>
  <xdr:twoCellAnchor>
    <xdr:from>
      <xdr:col>16</xdr:col>
      <xdr:colOff>9525</xdr:colOff>
      <xdr:row>50</xdr:row>
      <xdr:rowOff>9525</xdr:rowOff>
    </xdr:from>
    <xdr:to>
      <xdr:col>19</xdr:col>
      <xdr:colOff>0</xdr:colOff>
      <xdr:row>51</xdr:row>
      <xdr:rowOff>0</xdr:rowOff>
    </xdr:to>
    <xdr:sp>
      <xdr:nvSpPr>
        <xdr:cNvPr id="45" name="TextBox 75"/>
        <xdr:cNvSpPr txBox="1">
          <a:spLocks noChangeArrowheads="1"/>
        </xdr:cNvSpPr>
      </xdr:nvSpPr>
      <xdr:spPr>
        <a:xfrm>
          <a:off x="4171950" y="8105775"/>
          <a:ext cx="7334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BLSN Days=</a:t>
          </a:r>
        </a:p>
      </xdr:txBody>
    </xdr:sp>
    <xdr:clientData/>
  </xdr:twoCellAnchor>
  <xdr:twoCellAnchor>
    <xdr:from>
      <xdr:col>16</xdr:col>
      <xdr:colOff>9525</xdr:colOff>
      <xdr:row>47</xdr:row>
      <xdr:rowOff>9525</xdr:rowOff>
    </xdr:from>
    <xdr:to>
      <xdr:col>19</xdr:col>
      <xdr:colOff>0</xdr:colOff>
      <xdr:row>48</xdr:row>
      <xdr:rowOff>9525</xdr:rowOff>
    </xdr:to>
    <xdr:sp>
      <xdr:nvSpPr>
        <xdr:cNvPr id="46" name="TextBox 76"/>
        <xdr:cNvSpPr txBox="1">
          <a:spLocks noChangeArrowheads="1"/>
        </xdr:cNvSpPr>
      </xdr:nvSpPr>
      <xdr:spPr>
        <a:xfrm>
          <a:off x="4171950" y="762000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44</xdr:col>
      <xdr:colOff>0</xdr:colOff>
      <xdr:row>6</xdr:row>
      <xdr:rowOff>0</xdr:rowOff>
    </xdr:to>
    <xdr:sp>
      <xdr:nvSpPr>
        <xdr:cNvPr id="47" name="TextBox 77"/>
        <xdr:cNvSpPr txBox="1">
          <a:spLocks noChangeArrowheads="1"/>
        </xdr:cNvSpPr>
      </xdr:nvSpPr>
      <xdr:spPr>
        <a:xfrm>
          <a:off x="11820525" y="4857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 Pressure Change</a:t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29</xdr:col>
      <xdr:colOff>238125</xdr:colOff>
      <xdr:row>45</xdr:row>
      <xdr:rowOff>0</xdr:rowOff>
    </xdr:to>
    <xdr:sp>
      <xdr:nvSpPr>
        <xdr:cNvPr id="48" name="TextBox 78"/>
        <xdr:cNvSpPr txBox="1">
          <a:spLocks noChangeArrowheads="1"/>
        </xdr:cNvSpPr>
      </xdr:nvSpPr>
      <xdr:spPr>
        <a:xfrm>
          <a:off x="7067550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=or&lt;500'</a:t>
          </a:r>
        </a:p>
      </xdr:txBody>
    </xdr:sp>
    <xdr:clientData/>
  </xdr:twoCellAnchor>
  <xdr:twoCellAnchor>
    <xdr:from>
      <xdr:col>27</xdr:col>
      <xdr:colOff>0</xdr:colOff>
      <xdr:row>45</xdr:row>
      <xdr:rowOff>9525</xdr:rowOff>
    </xdr:from>
    <xdr:to>
      <xdr:col>29</xdr:col>
      <xdr:colOff>238125</xdr:colOff>
      <xdr:row>47</xdr:row>
      <xdr:rowOff>0</xdr:rowOff>
    </xdr:to>
    <xdr:sp>
      <xdr:nvSpPr>
        <xdr:cNvPr id="49" name="TextBox 79"/>
        <xdr:cNvSpPr txBox="1">
          <a:spLocks noChangeArrowheads="1"/>
        </xdr:cNvSpPr>
      </xdr:nvSpPr>
      <xdr:spPr>
        <a:xfrm>
          <a:off x="7067550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=or&lt;500'</a:t>
          </a:r>
        </a:p>
      </xdr:txBody>
    </xdr:sp>
    <xdr:clientData/>
  </xdr:twoCellAnchor>
  <xdr:twoCellAnchor>
    <xdr:from>
      <xdr:col>31</xdr:col>
      <xdr:colOff>0</xdr:colOff>
      <xdr:row>43</xdr:row>
      <xdr:rowOff>9525</xdr:rowOff>
    </xdr:from>
    <xdr:to>
      <xdr:col>33</xdr:col>
      <xdr:colOff>238125</xdr:colOff>
      <xdr:row>45</xdr:row>
      <xdr:rowOff>0</xdr:rowOff>
    </xdr:to>
    <xdr:sp>
      <xdr:nvSpPr>
        <xdr:cNvPr id="50" name="TextBox 80"/>
        <xdr:cNvSpPr txBox="1">
          <a:spLocks noChangeArrowheads="1"/>
        </xdr:cNvSpPr>
      </xdr:nvSpPr>
      <xdr:spPr>
        <a:xfrm>
          <a:off x="8058150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=or&lt;1000'</a:t>
          </a:r>
        </a:p>
      </xdr:txBody>
    </xdr:sp>
    <xdr:clientData/>
  </xdr:twoCellAnchor>
  <xdr:twoCellAnchor>
    <xdr:from>
      <xdr:col>31</xdr:col>
      <xdr:colOff>0</xdr:colOff>
      <xdr:row>45</xdr:row>
      <xdr:rowOff>9525</xdr:rowOff>
    </xdr:from>
    <xdr:to>
      <xdr:col>33</xdr:col>
      <xdr:colOff>238125</xdr:colOff>
      <xdr:row>47</xdr:row>
      <xdr:rowOff>0</xdr:rowOff>
    </xdr:to>
    <xdr:sp>
      <xdr:nvSpPr>
        <xdr:cNvPr id="51" name="TextBox 81"/>
        <xdr:cNvSpPr txBox="1">
          <a:spLocks noChangeArrowheads="1"/>
        </xdr:cNvSpPr>
      </xdr:nvSpPr>
      <xdr:spPr>
        <a:xfrm>
          <a:off x="8058150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=or&lt;1000'</a:t>
          </a:r>
        </a:p>
      </xdr:txBody>
    </xdr:sp>
    <xdr:clientData/>
  </xdr:twoCellAnchor>
  <xdr:twoCellAnchor>
    <xdr:from>
      <xdr:col>35</xdr:col>
      <xdr:colOff>0</xdr:colOff>
      <xdr:row>43</xdr:row>
      <xdr:rowOff>9525</xdr:rowOff>
    </xdr:from>
    <xdr:to>
      <xdr:col>37</xdr:col>
      <xdr:colOff>238125</xdr:colOff>
      <xdr:row>45</xdr:row>
      <xdr:rowOff>0</xdr:rowOff>
    </xdr:to>
    <xdr:sp>
      <xdr:nvSpPr>
        <xdr:cNvPr id="52" name="TextBox 82"/>
        <xdr:cNvSpPr txBox="1">
          <a:spLocks noChangeArrowheads="1"/>
        </xdr:cNvSpPr>
      </xdr:nvSpPr>
      <xdr:spPr>
        <a:xfrm>
          <a:off x="9048750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=or&lt;3000'</a:t>
          </a:r>
        </a:p>
      </xdr:txBody>
    </xdr:sp>
    <xdr:clientData/>
  </xdr:twoCellAnchor>
  <xdr:twoCellAnchor>
    <xdr:from>
      <xdr:col>35</xdr:col>
      <xdr:colOff>0</xdr:colOff>
      <xdr:row>45</xdr:row>
      <xdr:rowOff>9525</xdr:rowOff>
    </xdr:from>
    <xdr:to>
      <xdr:col>37</xdr:col>
      <xdr:colOff>238125</xdr:colOff>
      <xdr:row>47</xdr:row>
      <xdr:rowOff>0</xdr:rowOff>
    </xdr:to>
    <xdr:sp>
      <xdr:nvSpPr>
        <xdr:cNvPr id="53" name="TextBox 83"/>
        <xdr:cNvSpPr txBox="1">
          <a:spLocks noChangeArrowheads="1"/>
        </xdr:cNvSpPr>
      </xdr:nvSpPr>
      <xdr:spPr>
        <a:xfrm>
          <a:off x="9048750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=or&lt;3000'</a:t>
          </a:r>
        </a:p>
      </xdr:txBody>
    </xdr:sp>
    <xdr:clientData/>
  </xdr:twoCellAnchor>
  <xdr:twoCellAnchor>
    <xdr:from>
      <xdr:col>4</xdr:col>
      <xdr:colOff>0</xdr:colOff>
      <xdr:row>43</xdr:row>
      <xdr:rowOff>9525</xdr:rowOff>
    </xdr:from>
    <xdr:to>
      <xdr:col>6</xdr:col>
      <xdr:colOff>238125</xdr:colOff>
      <xdr:row>45</xdr:row>
      <xdr:rowOff>0</xdr:rowOff>
    </xdr:to>
    <xdr:sp>
      <xdr:nvSpPr>
        <xdr:cNvPr id="54" name="TextBox 84"/>
        <xdr:cNvSpPr txBox="1">
          <a:spLocks noChangeArrowheads="1"/>
        </xdr:cNvSpPr>
      </xdr:nvSpPr>
      <xdr:spPr>
        <a:xfrm>
          <a:off x="1190625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=&lt;1600mts</a:t>
          </a:r>
        </a:p>
      </xdr:txBody>
    </xdr:sp>
    <xdr:clientData/>
  </xdr:twoCellAnchor>
  <xdr:twoCellAnchor>
    <xdr:from>
      <xdr:col>4</xdr:col>
      <xdr:colOff>0</xdr:colOff>
      <xdr:row>45</xdr:row>
      <xdr:rowOff>9525</xdr:rowOff>
    </xdr:from>
    <xdr:to>
      <xdr:col>6</xdr:col>
      <xdr:colOff>238125</xdr:colOff>
      <xdr:row>47</xdr:row>
      <xdr:rowOff>0</xdr:rowOff>
    </xdr:to>
    <xdr:sp>
      <xdr:nvSpPr>
        <xdr:cNvPr id="55" name="TextBox 85"/>
        <xdr:cNvSpPr txBox="1">
          <a:spLocks noChangeArrowheads="1"/>
        </xdr:cNvSpPr>
      </xdr:nvSpPr>
      <xdr:spPr>
        <a:xfrm>
          <a:off x="1190625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=&lt;1600mts</a:t>
          </a:r>
        </a:p>
      </xdr:txBody>
    </xdr:sp>
    <xdr:clientData/>
  </xdr:twoCellAnchor>
  <xdr:twoCellAnchor>
    <xdr:from>
      <xdr:col>8</xdr:col>
      <xdr:colOff>0</xdr:colOff>
      <xdr:row>43</xdr:row>
      <xdr:rowOff>9525</xdr:rowOff>
    </xdr:from>
    <xdr:to>
      <xdr:col>10</xdr:col>
      <xdr:colOff>238125</xdr:colOff>
      <xdr:row>45</xdr:row>
      <xdr:rowOff>0</xdr:rowOff>
    </xdr:to>
    <xdr:sp>
      <xdr:nvSpPr>
        <xdr:cNvPr id="56" name="TextBox 86"/>
        <xdr:cNvSpPr txBox="1">
          <a:spLocks noChangeArrowheads="1"/>
        </xdr:cNvSpPr>
      </xdr:nvSpPr>
      <xdr:spPr>
        <a:xfrm>
          <a:off x="2181225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=&lt;4800mts</a:t>
          </a:r>
        </a:p>
      </xdr:txBody>
    </xdr:sp>
    <xdr:clientData/>
  </xdr:twoCellAnchor>
  <xdr:twoCellAnchor>
    <xdr:from>
      <xdr:col>8</xdr:col>
      <xdr:colOff>0</xdr:colOff>
      <xdr:row>45</xdr:row>
      <xdr:rowOff>9525</xdr:rowOff>
    </xdr:from>
    <xdr:to>
      <xdr:col>10</xdr:col>
      <xdr:colOff>238125</xdr:colOff>
      <xdr:row>47</xdr:row>
      <xdr:rowOff>0</xdr:rowOff>
    </xdr:to>
    <xdr:sp>
      <xdr:nvSpPr>
        <xdr:cNvPr id="57" name="TextBox 87"/>
        <xdr:cNvSpPr txBox="1">
          <a:spLocks noChangeArrowheads="1"/>
        </xdr:cNvSpPr>
      </xdr:nvSpPr>
      <xdr:spPr>
        <a:xfrm>
          <a:off x="2181225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=&lt;4800mts</a:t>
          </a:r>
        </a:p>
      </xdr:txBody>
    </xdr:sp>
    <xdr:clientData/>
  </xdr:twoCellAnchor>
  <xdr:twoCellAnchor>
    <xdr:from>
      <xdr:col>12</xdr:col>
      <xdr:colOff>0</xdr:colOff>
      <xdr:row>43</xdr:row>
      <xdr:rowOff>9525</xdr:rowOff>
    </xdr:from>
    <xdr:to>
      <xdr:col>14</xdr:col>
      <xdr:colOff>238125</xdr:colOff>
      <xdr:row>45</xdr:row>
      <xdr:rowOff>0</xdr:rowOff>
    </xdr:to>
    <xdr:sp>
      <xdr:nvSpPr>
        <xdr:cNvPr id="58" name="TextBox 88"/>
        <xdr:cNvSpPr txBox="1">
          <a:spLocks noChangeArrowheads="1"/>
        </xdr:cNvSpPr>
      </xdr:nvSpPr>
      <xdr:spPr>
        <a:xfrm>
          <a:off x="3171825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&lt;9999mts</a:t>
          </a:r>
        </a:p>
      </xdr:txBody>
    </xdr:sp>
    <xdr:clientData/>
  </xdr:twoCellAnchor>
  <xdr:twoCellAnchor>
    <xdr:from>
      <xdr:col>12</xdr:col>
      <xdr:colOff>0</xdr:colOff>
      <xdr:row>45</xdr:row>
      <xdr:rowOff>9525</xdr:rowOff>
    </xdr:from>
    <xdr:to>
      <xdr:col>14</xdr:col>
      <xdr:colOff>238125</xdr:colOff>
      <xdr:row>47</xdr:row>
      <xdr:rowOff>0</xdr:rowOff>
    </xdr:to>
    <xdr:sp>
      <xdr:nvSpPr>
        <xdr:cNvPr id="59" name="TextBox 89"/>
        <xdr:cNvSpPr txBox="1">
          <a:spLocks noChangeArrowheads="1"/>
        </xdr:cNvSpPr>
      </xdr:nvSpPr>
      <xdr:spPr>
        <a:xfrm>
          <a:off x="3171825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&lt;9999mts</a:t>
          </a:r>
        </a:p>
      </xdr:txBody>
    </xdr:sp>
    <xdr:clientData/>
  </xdr:twoCellAnchor>
  <xdr:twoCellAnchor>
    <xdr:from>
      <xdr:col>42</xdr:col>
      <xdr:colOff>0</xdr:colOff>
      <xdr:row>40</xdr:row>
      <xdr:rowOff>0</xdr:rowOff>
    </xdr:from>
    <xdr:to>
      <xdr:col>43</xdr:col>
      <xdr:colOff>0</xdr:colOff>
      <xdr:row>41</xdr:row>
      <xdr:rowOff>152400</xdr:rowOff>
    </xdr:to>
    <xdr:sp>
      <xdr:nvSpPr>
        <xdr:cNvPr id="60" name="TextBox 92"/>
        <xdr:cNvSpPr txBox="1">
          <a:spLocks noChangeArrowheads="1"/>
        </xdr:cNvSpPr>
      </xdr:nvSpPr>
      <xdr:spPr>
        <a:xfrm>
          <a:off x="11210925" y="6477000"/>
          <a:ext cx="6096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 Obs taken
</a:t>
          </a:r>
        </a:p>
      </xdr:txBody>
    </xdr:sp>
    <xdr:clientData/>
  </xdr:twoCellAnchor>
  <xdr:twoCellAnchor>
    <xdr:from>
      <xdr:col>42</xdr:col>
      <xdr:colOff>9525</xdr:colOff>
      <xdr:row>43</xdr:row>
      <xdr:rowOff>9525</xdr:rowOff>
    </xdr:from>
    <xdr:to>
      <xdr:col>42</xdr:col>
      <xdr:colOff>600075</xdr:colOff>
      <xdr:row>45</xdr:row>
      <xdr:rowOff>0</xdr:rowOff>
    </xdr:to>
    <xdr:sp>
      <xdr:nvSpPr>
        <xdr:cNvPr id="61" name="TextBox 93"/>
        <xdr:cNvSpPr txBox="1">
          <a:spLocks noChangeArrowheads="1"/>
        </xdr:cNvSpPr>
      </xdr:nvSpPr>
      <xdr:spPr>
        <a:xfrm>
          <a:off x="11220450" y="6972300"/>
          <a:ext cx="5905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
ObsTakn
</a:t>
          </a:r>
        </a:p>
      </xdr:txBody>
    </xdr:sp>
    <xdr:clientData/>
  </xdr:twoCellAnchor>
  <xdr:twoCellAnchor>
    <xdr:from>
      <xdr:col>43</xdr:col>
      <xdr:colOff>600075</xdr:colOff>
      <xdr:row>3</xdr:row>
      <xdr:rowOff>0</xdr:rowOff>
    </xdr:from>
    <xdr:to>
      <xdr:col>45</xdr:col>
      <xdr:colOff>0</xdr:colOff>
      <xdr:row>6</xdr:row>
      <xdr:rowOff>0</xdr:rowOff>
    </xdr:to>
    <xdr:sp>
      <xdr:nvSpPr>
        <xdr:cNvPr id="62" name="TextBox 94"/>
        <xdr:cNvSpPr txBox="1">
          <a:spLocks noChangeArrowheads="1"/>
        </xdr:cNvSpPr>
      </xdr:nvSpPr>
      <xdr:spPr>
        <a:xfrm>
          <a:off x="12420600" y="485775"/>
          <a:ext cx="619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 Temp
Change</a:t>
          </a:r>
        </a:p>
      </xdr:txBody>
    </xdr:sp>
    <xdr:clientData/>
  </xdr:twoCellAnchor>
  <xdr:twoCellAnchor>
    <xdr:from>
      <xdr:col>27</xdr:col>
      <xdr:colOff>0</xdr:colOff>
      <xdr:row>48</xdr:row>
      <xdr:rowOff>0</xdr:rowOff>
    </xdr:from>
    <xdr:to>
      <xdr:col>29</xdr:col>
      <xdr:colOff>238125</xdr:colOff>
      <xdr:row>49</xdr:row>
      <xdr:rowOff>152400</xdr:rowOff>
    </xdr:to>
    <xdr:sp>
      <xdr:nvSpPr>
        <xdr:cNvPr id="63" name="TextBox 95"/>
        <xdr:cNvSpPr txBox="1">
          <a:spLocks noChangeArrowheads="1"/>
        </xdr:cNvSpPr>
      </xdr:nvSpPr>
      <xdr:spPr>
        <a:xfrm>
          <a:off x="7067550" y="77724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Hrs=&lt;500'</a:t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29</xdr:col>
      <xdr:colOff>238125</xdr:colOff>
      <xdr:row>51</xdr:row>
      <xdr:rowOff>152400</xdr:rowOff>
    </xdr:to>
    <xdr:sp>
      <xdr:nvSpPr>
        <xdr:cNvPr id="64" name="TextBox 96"/>
        <xdr:cNvSpPr txBox="1">
          <a:spLocks noChangeArrowheads="1"/>
        </xdr:cNvSpPr>
      </xdr:nvSpPr>
      <xdr:spPr>
        <a:xfrm>
          <a:off x="7067550" y="80962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Days=&lt;500'</a:t>
          </a:r>
        </a:p>
      </xdr:txBody>
    </xdr:sp>
    <xdr:clientData/>
  </xdr:twoCellAnchor>
  <xdr:twoCellAnchor>
    <xdr:from>
      <xdr:col>31</xdr:col>
      <xdr:colOff>0</xdr:colOff>
      <xdr:row>48</xdr:row>
      <xdr:rowOff>9525</xdr:rowOff>
    </xdr:from>
    <xdr:to>
      <xdr:col>33</xdr:col>
      <xdr:colOff>238125</xdr:colOff>
      <xdr:row>50</xdr:row>
      <xdr:rowOff>0</xdr:rowOff>
    </xdr:to>
    <xdr:sp>
      <xdr:nvSpPr>
        <xdr:cNvPr id="65" name="TextBox 97"/>
        <xdr:cNvSpPr txBox="1">
          <a:spLocks noChangeArrowheads="1"/>
        </xdr:cNvSpPr>
      </xdr:nvSpPr>
      <xdr:spPr>
        <a:xfrm>
          <a:off x="8058150" y="77819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Hrs=&lt;1000'</a:t>
          </a:r>
        </a:p>
      </xdr:txBody>
    </xdr:sp>
    <xdr:clientData/>
  </xdr:twoCellAnchor>
  <xdr:twoCellAnchor>
    <xdr:from>
      <xdr:col>31</xdr:col>
      <xdr:colOff>0</xdr:colOff>
      <xdr:row>50</xdr:row>
      <xdr:rowOff>9525</xdr:rowOff>
    </xdr:from>
    <xdr:to>
      <xdr:col>33</xdr:col>
      <xdr:colOff>238125</xdr:colOff>
      <xdr:row>52</xdr:row>
      <xdr:rowOff>0</xdr:rowOff>
    </xdr:to>
    <xdr:sp>
      <xdr:nvSpPr>
        <xdr:cNvPr id="66" name="TextBox 98"/>
        <xdr:cNvSpPr txBox="1">
          <a:spLocks noChangeArrowheads="1"/>
        </xdr:cNvSpPr>
      </xdr:nvSpPr>
      <xdr:spPr>
        <a:xfrm>
          <a:off x="8058150" y="81057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Days=&lt;1000'</a:t>
          </a:r>
        </a:p>
      </xdr:txBody>
    </xdr:sp>
    <xdr:clientData/>
  </xdr:twoCellAnchor>
  <xdr:twoCellAnchor>
    <xdr:from>
      <xdr:col>35</xdr:col>
      <xdr:colOff>0</xdr:colOff>
      <xdr:row>48</xdr:row>
      <xdr:rowOff>9525</xdr:rowOff>
    </xdr:from>
    <xdr:to>
      <xdr:col>37</xdr:col>
      <xdr:colOff>238125</xdr:colOff>
      <xdr:row>50</xdr:row>
      <xdr:rowOff>0</xdr:rowOff>
    </xdr:to>
    <xdr:sp>
      <xdr:nvSpPr>
        <xdr:cNvPr id="67" name="TextBox 99"/>
        <xdr:cNvSpPr txBox="1">
          <a:spLocks noChangeArrowheads="1"/>
        </xdr:cNvSpPr>
      </xdr:nvSpPr>
      <xdr:spPr>
        <a:xfrm>
          <a:off x="9048750" y="77819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Hrs=&lt;3000'</a:t>
          </a:r>
        </a:p>
      </xdr:txBody>
    </xdr:sp>
    <xdr:clientData/>
  </xdr:twoCellAnchor>
  <xdr:twoCellAnchor>
    <xdr:from>
      <xdr:col>35</xdr:col>
      <xdr:colOff>0</xdr:colOff>
      <xdr:row>50</xdr:row>
      <xdr:rowOff>9525</xdr:rowOff>
    </xdr:from>
    <xdr:to>
      <xdr:col>37</xdr:col>
      <xdr:colOff>238125</xdr:colOff>
      <xdr:row>52</xdr:row>
      <xdr:rowOff>0</xdr:rowOff>
    </xdr:to>
    <xdr:sp>
      <xdr:nvSpPr>
        <xdr:cNvPr id="68" name="TextBox 100"/>
        <xdr:cNvSpPr txBox="1">
          <a:spLocks noChangeArrowheads="1"/>
        </xdr:cNvSpPr>
      </xdr:nvSpPr>
      <xdr:spPr>
        <a:xfrm>
          <a:off x="9048750" y="81057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Days=&lt;3000'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6</xdr:col>
      <xdr:colOff>238125</xdr:colOff>
      <xdr:row>49</xdr:row>
      <xdr:rowOff>152400</xdr:rowOff>
    </xdr:to>
    <xdr:sp>
      <xdr:nvSpPr>
        <xdr:cNvPr id="69" name="TextBox 102"/>
        <xdr:cNvSpPr txBox="1">
          <a:spLocks noChangeArrowheads="1"/>
        </xdr:cNvSpPr>
      </xdr:nvSpPr>
      <xdr:spPr>
        <a:xfrm>
          <a:off x="1190625" y="77724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Hrs=&lt;1600</a:t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6</xdr:col>
      <xdr:colOff>238125</xdr:colOff>
      <xdr:row>51</xdr:row>
      <xdr:rowOff>152400</xdr:rowOff>
    </xdr:to>
    <xdr:sp>
      <xdr:nvSpPr>
        <xdr:cNvPr id="70" name="TextBox 103"/>
        <xdr:cNvSpPr txBox="1">
          <a:spLocks noChangeArrowheads="1"/>
        </xdr:cNvSpPr>
      </xdr:nvSpPr>
      <xdr:spPr>
        <a:xfrm>
          <a:off x="1190625" y="80962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Days=&lt;1600</a:t>
          </a:r>
        </a:p>
      </xdr:txBody>
    </xdr:sp>
    <xdr:clientData/>
  </xdr:twoCellAnchor>
  <xdr:twoCellAnchor>
    <xdr:from>
      <xdr:col>8</xdr:col>
      <xdr:colOff>0</xdr:colOff>
      <xdr:row>48</xdr:row>
      <xdr:rowOff>9525</xdr:rowOff>
    </xdr:from>
    <xdr:to>
      <xdr:col>10</xdr:col>
      <xdr:colOff>238125</xdr:colOff>
      <xdr:row>50</xdr:row>
      <xdr:rowOff>0</xdr:rowOff>
    </xdr:to>
    <xdr:sp>
      <xdr:nvSpPr>
        <xdr:cNvPr id="71" name="TextBox 104"/>
        <xdr:cNvSpPr txBox="1">
          <a:spLocks noChangeArrowheads="1"/>
        </xdr:cNvSpPr>
      </xdr:nvSpPr>
      <xdr:spPr>
        <a:xfrm>
          <a:off x="2181225" y="77819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Hrs=&lt;4800</a:t>
          </a:r>
        </a:p>
      </xdr:txBody>
    </xdr:sp>
    <xdr:clientData/>
  </xdr:twoCellAnchor>
  <xdr:twoCellAnchor>
    <xdr:from>
      <xdr:col>8</xdr:col>
      <xdr:colOff>0</xdr:colOff>
      <xdr:row>50</xdr:row>
      <xdr:rowOff>9525</xdr:rowOff>
    </xdr:from>
    <xdr:to>
      <xdr:col>10</xdr:col>
      <xdr:colOff>238125</xdr:colOff>
      <xdr:row>52</xdr:row>
      <xdr:rowOff>0</xdr:rowOff>
    </xdr:to>
    <xdr:sp>
      <xdr:nvSpPr>
        <xdr:cNvPr id="72" name="TextBox 105"/>
        <xdr:cNvSpPr txBox="1">
          <a:spLocks noChangeArrowheads="1"/>
        </xdr:cNvSpPr>
      </xdr:nvSpPr>
      <xdr:spPr>
        <a:xfrm>
          <a:off x="2181225" y="81057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Days=&lt;4800</a:t>
          </a:r>
        </a:p>
      </xdr:txBody>
    </xdr:sp>
    <xdr:clientData/>
  </xdr:twoCellAnchor>
  <xdr:twoCellAnchor>
    <xdr:from>
      <xdr:col>12</xdr:col>
      <xdr:colOff>0</xdr:colOff>
      <xdr:row>48</xdr:row>
      <xdr:rowOff>9525</xdr:rowOff>
    </xdr:from>
    <xdr:to>
      <xdr:col>14</xdr:col>
      <xdr:colOff>238125</xdr:colOff>
      <xdr:row>50</xdr:row>
      <xdr:rowOff>0</xdr:rowOff>
    </xdr:to>
    <xdr:sp>
      <xdr:nvSpPr>
        <xdr:cNvPr id="73" name="TextBox 106"/>
        <xdr:cNvSpPr txBox="1">
          <a:spLocks noChangeArrowheads="1"/>
        </xdr:cNvSpPr>
      </xdr:nvSpPr>
      <xdr:spPr>
        <a:xfrm>
          <a:off x="3171825" y="77819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Hrs&lt;9999</a:t>
          </a:r>
        </a:p>
      </xdr:txBody>
    </xdr:sp>
    <xdr:clientData/>
  </xdr:twoCellAnchor>
  <xdr:twoCellAnchor>
    <xdr:from>
      <xdr:col>12</xdr:col>
      <xdr:colOff>0</xdr:colOff>
      <xdr:row>50</xdr:row>
      <xdr:rowOff>9525</xdr:rowOff>
    </xdr:from>
    <xdr:to>
      <xdr:col>14</xdr:col>
      <xdr:colOff>238125</xdr:colOff>
      <xdr:row>52</xdr:row>
      <xdr:rowOff>0</xdr:rowOff>
    </xdr:to>
    <xdr:sp>
      <xdr:nvSpPr>
        <xdr:cNvPr id="74" name="TextBox 107"/>
        <xdr:cNvSpPr txBox="1">
          <a:spLocks noChangeArrowheads="1"/>
        </xdr:cNvSpPr>
      </xdr:nvSpPr>
      <xdr:spPr>
        <a:xfrm>
          <a:off x="3171825" y="81057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Days&lt;9999</a:t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3</xdr:col>
      <xdr:colOff>247650</xdr:colOff>
      <xdr:row>51</xdr:row>
      <xdr:rowOff>142875</xdr:rowOff>
    </xdr:to>
    <xdr:sp>
      <xdr:nvSpPr>
        <xdr:cNvPr id="75" name="TextBox 108"/>
        <xdr:cNvSpPr txBox="1">
          <a:spLocks noChangeArrowheads="1"/>
        </xdr:cNvSpPr>
      </xdr:nvSpPr>
      <xdr:spPr>
        <a:xfrm>
          <a:off x="28575" y="6962775"/>
          <a:ext cx="1095375" cy="1438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Visibility
Wx obstruction and Ceilings in hours of occurrence.
Wx Obstuctions:
s=snow  f=fog b=blowing snow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46</xdr:col>
      <xdr:colOff>0</xdr:colOff>
      <xdr:row>6</xdr:row>
      <xdr:rowOff>0</xdr:rowOff>
    </xdr:to>
    <xdr:sp>
      <xdr:nvSpPr>
        <xdr:cNvPr id="76" name="TextBox 109"/>
        <xdr:cNvSpPr txBox="1">
          <a:spLocks noChangeArrowheads="1"/>
        </xdr:cNvSpPr>
      </xdr:nvSpPr>
      <xdr:spPr>
        <a:xfrm>
          <a:off x="13039725" y="647700"/>
          <a:ext cx="609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Lowest
CIG</a:t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46</xdr:col>
      <xdr:colOff>9525</xdr:colOff>
      <xdr:row>6</xdr:row>
      <xdr:rowOff>0</xdr:rowOff>
    </xdr:to>
    <xdr:sp>
      <xdr:nvSpPr>
        <xdr:cNvPr id="77" name="TextBox 110"/>
        <xdr:cNvSpPr txBox="1">
          <a:spLocks noChangeArrowheads="1"/>
        </xdr:cNvSpPr>
      </xdr:nvSpPr>
      <xdr:spPr>
        <a:xfrm>
          <a:off x="13649325" y="4857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  <xdr:twoCellAnchor>
    <xdr:from>
      <xdr:col>46</xdr:col>
      <xdr:colOff>0</xdr:colOff>
      <xdr:row>39</xdr:row>
      <xdr:rowOff>0</xdr:rowOff>
    </xdr:from>
    <xdr:to>
      <xdr:col>46</xdr:col>
      <xdr:colOff>9525</xdr:colOff>
      <xdr:row>42</xdr:row>
      <xdr:rowOff>0</xdr:rowOff>
    </xdr:to>
    <xdr:sp>
      <xdr:nvSpPr>
        <xdr:cNvPr id="78" name="TextBox 111"/>
        <xdr:cNvSpPr txBox="1">
          <a:spLocks noChangeArrowheads="1"/>
        </xdr:cNvSpPr>
      </xdr:nvSpPr>
      <xdr:spPr>
        <a:xfrm>
          <a:off x="13649325" y="63150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21</xdr:col>
      <xdr:colOff>9525</xdr:colOff>
      <xdr:row>5</xdr:row>
      <xdr:rowOff>152400</xdr:rowOff>
    </xdr:to>
    <xdr:sp>
      <xdr:nvSpPr>
        <xdr:cNvPr id="79" name="TextBox 112"/>
        <xdr:cNvSpPr txBox="1">
          <a:spLocks noChangeArrowheads="1"/>
        </xdr:cNvSpPr>
      </xdr:nvSpPr>
      <xdr:spPr>
        <a:xfrm>
          <a:off x="5153025" y="647700"/>
          <a:ext cx="36195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
Vis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2"/>
  <sheetViews>
    <sheetView tabSelected="1" zoomScale="75" zoomScaleNormal="75" workbookViewId="0" topLeftCell="S33">
      <selection activeCell="AN52" sqref="AN52"/>
    </sheetView>
  </sheetViews>
  <sheetFormatPr defaultColWidth="9.140625" defaultRowHeight="12.75"/>
  <cols>
    <col min="1" max="1" width="3.7109375" style="2" customWidth="1"/>
    <col min="2" max="4" width="4.7109375" style="0" customWidth="1"/>
    <col min="5" max="5" width="3.7109375" style="10" customWidth="1"/>
    <col min="6" max="8" width="3.7109375" style="1" customWidth="1"/>
    <col min="9" max="9" width="3.7109375" style="10" customWidth="1"/>
    <col min="10" max="12" width="3.7109375" style="1" customWidth="1"/>
    <col min="13" max="13" width="3.7109375" style="10" customWidth="1"/>
    <col min="14" max="14" width="3.7109375" style="1" customWidth="1"/>
    <col min="15" max="15" width="3.7109375" style="10" customWidth="1"/>
    <col min="16" max="20" width="3.7109375" style="1" customWidth="1"/>
    <col min="21" max="21" width="5.28125" style="0" customWidth="1"/>
    <col min="22" max="22" width="4.28125" style="0" customWidth="1"/>
    <col min="23" max="23" width="3.7109375" style="0" customWidth="1"/>
    <col min="24" max="24" width="4.28125" style="0" customWidth="1"/>
    <col min="25" max="27" width="3.7109375" style="0" customWidth="1"/>
    <col min="28" max="36" width="3.7109375" style="10" customWidth="1"/>
    <col min="37" max="39" width="3.7109375" style="1" customWidth="1"/>
    <col min="40" max="42" width="5.8515625" style="4" customWidth="1"/>
    <col min="47" max="47" width="35.7109375" style="0" customWidth="1"/>
  </cols>
  <sheetData>
    <row r="1" ht="12.75">
      <c r="Q1" s="5"/>
    </row>
    <row r="2" ht="12.75">
      <c r="Q2" s="5"/>
    </row>
    <row r="3" ht="12.75">
      <c r="Q3" s="5"/>
    </row>
    <row r="4" spans="1:17" ht="12.75">
      <c r="A4" s="3"/>
      <c r="Q4" s="5"/>
    </row>
    <row r="5" spans="17:24" ht="12.75">
      <c r="Q5" s="5"/>
      <c r="U5" s="8"/>
      <c r="V5" s="2"/>
      <c r="X5" s="2"/>
    </row>
    <row r="6" spans="1:47" ht="12.75">
      <c r="A6" s="7" t="s">
        <v>5</v>
      </c>
      <c r="B6" t="s">
        <v>0</v>
      </c>
      <c r="C6" t="s">
        <v>1</v>
      </c>
      <c r="D6" t="s">
        <v>2</v>
      </c>
      <c r="E6" s="11" t="s">
        <v>6</v>
      </c>
      <c r="F6" s="6" t="s">
        <v>7</v>
      </c>
      <c r="G6" s="6" t="s">
        <v>8</v>
      </c>
      <c r="H6" s="6" t="s">
        <v>9</v>
      </c>
      <c r="I6" s="11" t="s">
        <v>6</v>
      </c>
      <c r="J6" s="6" t="s">
        <v>7</v>
      </c>
      <c r="K6" s="6" t="s">
        <v>8</v>
      </c>
      <c r="L6" s="6" t="s">
        <v>9</v>
      </c>
      <c r="M6" s="11" t="s">
        <v>6</v>
      </c>
      <c r="N6" s="6" t="s">
        <v>7</v>
      </c>
      <c r="O6" s="11" t="s">
        <v>8</v>
      </c>
      <c r="P6" s="6" t="s">
        <v>9</v>
      </c>
      <c r="Q6" s="6" t="s">
        <v>6</v>
      </c>
      <c r="R6" s="6" t="s">
        <v>7</v>
      </c>
      <c r="S6" s="6" t="s">
        <v>8</v>
      </c>
      <c r="T6" s="6" t="s">
        <v>9</v>
      </c>
      <c r="U6" s="8"/>
      <c r="V6" s="2"/>
      <c r="X6" s="2"/>
      <c r="AB6" s="11" t="s">
        <v>6</v>
      </c>
      <c r="AC6" s="11" t="s">
        <v>7</v>
      </c>
      <c r="AD6" s="11" t="s">
        <v>8</v>
      </c>
      <c r="AE6" s="11" t="s">
        <v>9</v>
      </c>
      <c r="AF6" s="11" t="s">
        <v>6</v>
      </c>
      <c r="AG6" s="11" t="s">
        <v>7</v>
      </c>
      <c r="AH6" s="11" t="s">
        <v>8</v>
      </c>
      <c r="AI6" s="11" t="s">
        <v>9</v>
      </c>
      <c r="AJ6" s="11" t="s">
        <v>6</v>
      </c>
      <c r="AK6" s="6" t="s">
        <v>7</v>
      </c>
      <c r="AL6" s="6" t="s">
        <v>8</v>
      </c>
      <c r="AM6" s="6" t="s">
        <v>9</v>
      </c>
      <c r="AN6" s="4" t="s">
        <v>3</v>
      </c>
      <c r="AO6" s="4" t="s">
        <v>4</v>
      </c>
      <c r="AP6" s="4" t="s">
        <v>2</v>
      </c>
      <c r="AU6" t="s">
        <v>11</v>
      </c>
    </row>
    <row r="7" spans="1:47" ht="12.75">
      <c r="A7" s="9">
        <v>1</v>
      </c>
      <c r="B7" s="23">
        <v>-28</v>
      </c>
      <c r="C7">
        <v>-32</v>
      </c>
      <c r="D7" s="28">
        <f aca="true" t="shared" si="0" ref="D7:D37">AVERAGE(B7:C7)</f>
        <v>-30</v>
      </c>
      <c r="F7" s="1">
        <v>1</v>
      </c>
      <c r="G7" s="1">
        <v>1</v>
      </c>
      <c r="H7" s="1">
        <v>1</v>
      </c>
      <c r="J7" s="1">
        <v>1</v>
      </c>
      <c r="K7" s="1">
        <v>1</v>
      </c>
      <c r="L7" s="1">
        <v>1</v>
      </c>
      <c r="M7" s="10" t="s">
        <v>10</v>
      </c>
      <c r="N7" s="1">
        <v>1</v>
      </c>
      <c r="O7" s="10">
        <v>1</v>
      </c>
      <c r="P7" s="10">
        <v>1</v>
      </c>
      <c r="Q7" s="29"/>
      <c r="R7" s="30" t="s">
        <v>37</v>
      </c>
      <c r="S7" s="30" t="s">
        <v>37</v>
      </c>
      <c r="T7" s="30" t="s">
        <v>37</v>
      </c>
      <c r="U7">
        <v>200</v>
      </c>
      <c r="V7" s="23">
        <v>30</v>
      </c>
      <c r="W7" s="23">
        <v>3</v>
      </c>
      <c r="X7" s="23">
        <v>20</v>
      </c>
      <c r="Y7" s="23">
        <v>6</v>
      </c>
      <c r="Z7" s="2"/>
      <c r="AA7" s="28">
        <v>8</v>
      </c>
      <c r="AC7" s="10">
        <v>1</v>
      </c>
      <c r="AD7" s="10">
        <v>1</v>
      </c>
      <c r="AG7" s="10">
        <v>1</v>
      </c>
      <c r="AH7" s="10">
        <v>1</v>
      </c>
      <c r="AK7" s="10">
        <v>1</v>
      </c>
      <c r="AL7" s="10">
        <v>1</v>
      </c>
      <c r="AM7" s="10"/>
      <c r="AN7" s="4">
        <v>28.7</v>
      </c>
      <c r="AO7" s="4">
        <v>28.52</v>
      </c>
      <c r="AP7" s="19">
        <f aca="true" t="shared" si="1" ref="AP7:AP37">AVERAGE(AN7:AO7)</f>
        <v>28.61</v>
      </c>
      <c r="AQ7">
        <v>3</v>
      </c>
      <c r="AR7" s="4">
        <f aca="true" t="shared" si="2" ref="AR7:AR37">SUM(AN7-AO7)</f>
        <v>0.17999999999999972</v>
      </c>
      <c r="AS7">
        <f>SUM(B7-C7)</f>
        <v>4</v>
      </c>
      <c r="AT7">
        <v>0</v>
      </c>
      <c r="AU7" t="s">
        <v>10</v>
      </c>
    </row>
    <row r="8" spans="1:47" ht="12.75">
      <c r="A8" s="9">
        <v>2</v>
      </c>
      <c r="B8">
        <v>-28</v>
      </c>
      <c r="C8">
        <v>-34</v>
      </c>
      <c r="D8" s="28">
        <f t="shared" si="0"/>
        <v>-31</v>
      </c>
      <c r="M8" s="10" t="s">
        <v>10</v>
      </c>
      <c r="P8" s="10"/>
      <c r="Q8" s="29"/>
      <c r="R8" s="30"/>
      <c r="S8" s="30"/>
      <c r="T8" s="30"/>
      <c r="U8">
        <v>9999</v>
      </c>
      <c r="V8">
        <v>40</v>
      </c>
      <c r="W8">
        <v>4</v>
      </c>
      <c r="X8" s="1">
        <v>20</v>
      </c>
      <c r="Y8">
        <v>7</v>
      </c>
      <c r="Z8" s="2"/>
      <c r="AA8" s="35">
        <v>1</v>
      </c>
      <c r="AK8" s="10"/>
      <c r="AL8" s="10"/>
      <c r="AM8" s="10"/>
      <c r="AN8" s="21">
        <v>28.43</v>
      </c>
      <c r="AO8" s="19">
        <v>28.25</v>
      </c>
      <c r="AP8" s="19">
        <f t="shared" si="1"/>
        <v>28.34</v>
      </c>
      <c r="AQ8">
        <v>20</v>
      </c>
      <c r="AR8" s="4">
        <f t="shared" si="2"/>
        <v>0.17999999999999972</v>
      </c>
      <c r="AS8">
        <f aca="true" t="shared" si="3" ref="AS8:AS37">SUM(B8-C8)</f>
        <v>6</v>
      </c>
      <c r="AU8" t="s">
        <v>12</v>
      </c>
    </row>
    <row r="9" spans="1:47" ht="12.75">
      <c r="A9" s="9">
        <v>3</v>
      </c>
      <c r="B9">
        <v>-32</v>
      </c>
      <c r="C9">
        <v>-34</v>
      </c>
      <c r="D9" s="28">
        <f t="shared" si="0"/>
        <v>-33</v>
      </c>
      <c r="P9" s="10"/>
      <c r="Q9" s="29"/>
      <c r="R9" s="30"/>
      <c r="S9" s="30"/>
      <c r="T9" s="30"/>
      <c r="U9">
        <v>9999</v>
      </c>
      <c r="V9">
        <v>200</v>
      </c>
      <c r="W9">
        <v>8</v>
      </c>
      <c r="X9" s="1">
        <v>250</v>
      </c>
      <c r="Y9">
        <v>9</v>
      </c>
      <c r="Z9" s="2"/>
      <c r="AA9" s="35">
        <v>0</v>
      </c>
      <c r="AK9" s="10"/>
      <c r="AL9" s="10"/>
      <c r="AM9" s="10"/>
      <c r="AN9" s="19">
        <v>28.38</v>
      </c>
      <c r="AO9" s="19">
        <v>28.22</v>
      </c>
      <c r="AP9" s="19">
        <f t="shared" si="1"/>
        <v>28.299999999999997</v>
      </c>
      <c r="AQ9">
        <v>18</v>
      </c>
      <c r="AR9" s="4">
        <f t="shared" si="2"/>
        <v>0.16000000000000014</v>
      </c>
      <c r="AS9">
        <f t="shared" si="3"/>
        <v>2</v>
      </c>
      <c r="AU9" t="s">
        <v>13</v>
      </c>
    </row>
    <row r="10" spans="1:47" ht="12.75">
      <c r="A10" s="9">
        <v>4</v>
      </c>
      <c r="B10">
        <v>-18</v>
      </c>
      <c r="C10">
        <v>-25</v>
      </c>
      <c r="D10" s="28">
        <v>-21</v>
      </c>
      <c r="P10" s="10"/>
      <c r="Q10" s="29"/>
      <c r="R10" s="30"/>
      <c r="S10" s="30"/>
      <c r="T10" s="30"/>
      <c r="U10">
        <v>9999</v>
      </c>
      <c r="V10">
        <v>310</v>
      </c>
      <c r="W10">
        <v>5</v>
      </c>
      <c r="X10" s="1">
        <v>50</v>
      </c>
      <c r="Y10">
        <v>10</v>
      </c>
      <c r="Z10" s="2"/>
      <c r="AA10" s="35">
        <v>1</v>
      </c>
      <c r="AK10" s="10"/>
      <c r="AL10" s="10"/>
      <c r="AM10" s="10"/>
      <c r="AN10" s="19">
        <v>28.34</v>
      </c>
      <c r="AO10" s="19">
        <v>28.12</v>
      </c>
      <c r="AP10" s="19">
        <f t="shared" si="1"/>
        <v>28.23</v>
      </c>
      <c r="AQ10">
        <v>12</v>
      </c>
      <c r="AR10" s="4">
        <f t="shared" si="2"/>
        <v>0.21999999999999886</v>
      </c>
      <c r="AS10">
        <v>7</v>
      </c>
      <c r="AU10" t="s">
        <v>14</v>
      </c>
    </row>
    <row r="11" spans="1:47" ht="12.75">
      <c r="A11" s="9">
        <v>5</v>
      </c>
      <c r="B11">
        <v>-20</v>
      </c>
      <c r="C11">
        <v>-23</v>
      </c>
      <c r="D11" s="28">
        <f t="shared" si="0"/>
        <v>-21.5</v>
      </c>
      <c r="J11" s="1">
        <v>1</v>
      </c>
      <c r="N11" s="1">
        <v>1</v>
      </c>
      <c r="P11" s="10"/>
      <c r="Q11" s="29"/>
      <c r="R11" s="30" t="s">
        <v>37</v>
      </c>
      <c r="S11" s="30"/>
      <c r="T11" s="30"/>
      <c r="U11">
        <v>2400</v>
      </c>
      <c r="V11">
        <v>310</v>
      </c>
      <c r="W11">
        <v>12</v>
      </c>
      <c r="X11" s="1">
        <v>340</v>
      </c>
      <c r="Y11">
        <v>17</v>
      </c>
      <c r="Z11" s="2"/>
      <c r="AA11" s="35">
        <v>0</v>
      </c>
      <c r="AK11" s="10"/>
      <c r="AL11" s="10"/>
      <c r="AM11" s="10" t="s">
        <v>10</v>
      </c>
      <c r="AN11" s="19">
        <v>28.13</v>
      </c>
      <c r="AO11" s="19">
        <v>27.95</v>
      </c>
      <c r="AP11" s="19">
        <f t="shared" si="1"/>
        <v>28.04</v>
      </c>
      <c r="AQ11">
        <v>10</v>
      </c>
      <c r="AR11" s="4">
        <f t="shared" si="2"/>
        <v>0.17999999999999972</v>
      </c>
      <c r="AS11">
        <f t="shared" si="3"/>
        <v>3</v>
      </c>
      <c r="AU11" t="s">
        <v>15</v>
      </c>
    </row>
    <row r="12" spans="1:47" ht="12.75">
      <c r="A12" s="9">
        <v>6</v>
      </c>
      <c r="B12">
        <v>-20</v>
      </c>
      <c r="C12">
        <v>-27</v>
      </c>
      <c r="D12" s="28">
        <f t="shared" si="0"/>
        <v>-23.5</v>
      </c>
      <c r="F12" s="1">
        <v>1</v>
      </c>
      <c r="J12" s="1">
        <v>2</v>
      </c>
      <c r="M12" s="10">
        <v>2</v>
      </c>
      <c r="N12" s="1">
        <v>2</v>
      </c>
      <c r="P12" s="10"/>
      <c r="Q12" s="30" t="s">
        <v>30</v>
      </c>
      <c r="R12" s="31" t="s">
        <v>36</v>
      </c>
      <c r="T12" s="30"/>
      <c r="U12" s="25">
        <v>1000</v>
      </c>
      <c r="V12">
        <v>280</v>
      </c>
      <c r="W12">
        <v>10</v>
      </c>
      <c r="X12" s="1">
        <v>290</v>
      </c>
      <c r="Y12">
        <v>12</v>
      </c>
      <c r="Z12" s="2"/>
      <c r="AA12" s="35">
        <v>6</v>
      </c>
      <c r="AC12" s="10">
        <v>2</v>
      </c>
      <c r="AG12" s="10">
        <v>2</v>
      </c>
      <c r="AK12" s="10">
        <v>2</v>
      </c>
      <c r="AL12" s="10"/>
      <c r="AM12" s="10"/>
      <c r="AN12" s="19">
        <v>28.13</v>
      </c>
      <c r="AO12" s="19">
        <v>27.78</v>
      </c>
      <c r="AP12" s="19">
        <f t="shared" si="1"/>
        <v>27.955</v>
      </c>
      <c r="AQ12">
        <v>10</v>
      </c>
      <c r="AR12" s="4">
        <f t="shared" si="2"/>
        <v>0.34999999999999787</v>
      </c>
      <c r="AS12">
        <f t="shared" si="3"/>
        <v>7</v>
      </c>
      <c r="AT12">
        <v>0</v>
      </c>
      <c r="AU12" t="s">
        <v>16</v>
      </c>
    </row>
    <row r="13" spans="1:45" ht="12.75">
      <c r="A13" s="9">
        <v>7</v>
      </c>
      <c r="B13">
        <v>-19</v>
      </c>
      <c r="C13">
        <v>-19</v>
      </c>
      <c r="D13" s="28">
        <f t="shared" si="0"/>
        <v>-19</v>
      </c>
      <c r="U13">
        <v>9999</v>
      </c>
      <c r="V13">
        <v>330</v>
      </c>
      <c r="W13">
        <v>10</v>
      </c>
      <c r="X13">
        <v>340</v>
      </c>
      <c r="Y13">
        <v>9</v>
      </c>
      <c r="AA13">
        <v>1</v>
      </c>
      <c r="AN13" s="4">
        <v>28.21</v>
      </c>
      <c r="AO13" s="4">
        <v>28.21</v>
      </c>
      <c r="AP13" s="19">
        <f t="shared" si="1"/>
        <v>28.21</v>
      </c>
      <c r="AQ13">
        <v>1</v>
      </c>
      <c r="AR13" s="4">
        <f>SUM(AN13-AO13)</f>
        <v>0</v>
      </c>
      <c r="AS13">
        <f>SUM(B13-C13)</f>
        <v>0</v>
      </c>
    </row>
    <row r="14" spans="1:47" ht="12.75">
      <c r="A14" s="9">
        <v>8</v>
      </c>
      <c r="B14" s="23">
        <v>-17</v>
      </c>
      <c r="C14" s="23">
        <v>-23</v>
      </c>
      <c r="D14" s="28">
        <f t="shared" si="0"/>
        <v>-20</v>
      </c>
      <c r="E14" s="25">
        <v>1</v>
      </c>
      <c r="F14" s="25"/>
      <c r="G14" s="25">
        <v>5</v>
      </c>
      <c r="H14" s="25"/>
      <c r="I14" s="25">
        <v>1</v>
      </c>
      <c r="J14" s="25"/>
      <c r="K14" s="25">
        <v>5</v>
      </c>
      <c r="L14" s="25"/>
      <c r="M14" s="25">
        <v>2</v>
      </c>
      <c r="N14" s="25"/>
      <c r="O14" s="25">
        <v>5</v>
      </c>
      <c r="P14" s="25"/>
      <c r="Q14" s="32" t="s">
        <v>35</v>
      </c>
      <c r="R14" s="32" t="s">
        <v>10</v>
      </c>
      <c r="S14" s="33" t="s">
        <v>29</v>
      </c>
      <c r="T14" s="32"/>
      <c r="U14" s="27">
        <v>0</v>
      </c>
      <c r="V14" s="23">
        <v>300</v>
      </c>
      <c r="W14" s="23">
        <v>15</v>
      </c>
      <c r="X14" s="25">
        <v>240</v>
      </c>
      <c r="Y14" s="23">
        <v>25</v>
      </c>
      <c r="Z14" s="22"/>
      <c r="AA14" s="35">
        <v>5</v>
      </c>
      <c r="AB14" s="25">
        <v>1</v>
      </c>
      <c r="AC14" s="25"/>
      <c r="AD14" s="25">
        <v>1</v>
      </c>
      <c r="AE14" s="25"/>
      <c r="AF14" s="25">
        <v>1</v>
      </c>
      <c r="AG14" s="25"/>
      <c r="AH14" s="25">
        <v>1</v>
      </c>
      <c r="AI14" s="25"/>
      <c r="AJ14" s="25">
        <v>1</v>
      </c>
      <c r="AK14" s="25"/>
      <c r="AL14" s="25">
        <v>1</v>
      </c>
      <c r="AM14" s="25"/>
      <c r="AN14" s="19">
        <v>28.18</v>
      </c>
      <c r="AO14" s="4">
        <v>27.87</v>
      </c>
      <c r="AP14" s="19">
        <f t="shared" si="1"/>
        <v>28.025</v>
      </c>
      <c r="AQ14">
        <v>9</v>
      </c>
      <c r="AR14" s="4">
        <f>SUM(AN14-AO14)</f>
        <v>0.3099999999999987</v>
      </c>
      <c r="AS14">
        <f>SUM(B14-C14)</f>
        <v>6</v>
      </c>
      <c r="AT14">
        <v>0</v>
      </c>
      <c r="AU14" t="s">
        <v>17</v>
      </c>
    </row>
    <row r="15" spans="1:47" ht="12.75">
      <c r="A15" s="9">
        <v>9</v>
      </c>
      <c r="B15" s="23">
        <v>-16</v>
      </c>
      <c r="C15" s="23">
        <v>-18</v>
      </c>
      <c r="D15" s="28">
        <f t="shared" si="0"/>
        <v>-17</v>
      </c>
      <c r="E15" s="25">
        <v>6</v>
      </c>
      <c r="F15" s="25">
        <v>1</v>
      </c>
      <c r="G15" s="25">
        <v>1</v>
      </c>
      <c r="H15" s="25"/>
      <c r="I15" s="25">
        <v>6</v>
      </c>
      <c r="J15" s="25">
        <v>1</v>
      </c>
      <c r="K15" s="25">
        <v>1</v>
      </c>
      <c r="L15" s="25"/>
      <c r="M15" s="25">
        <v>6</v>
      </c>
      <c r="N15" s="25">
        <v>1</v>
      </c>
      <c r="O15" s="25">
        <v>1</v>
      </c>
      <c r="P15" s="25"/>
      <c r="Q15" s="32" t="s">
        <v>32</v>
      </c>
      <c r="R15" s="32" t="s">
        <v>34</v>
      </c>
      <c r="S15" s="33" t="s">
        <v>34</v>
      </c>
      <c r="T15" s="32"/>
      <c r="U15" s="27">
        <v>100</v>
      </c>
      <c r="V15" s="23">
        <v>240</v>
      </c>
      <c r="W15" s="23">
        <v>18</v>
      </c>
      <c r="X15" s="25">
        <v>240</v>
      </c>
      <c r="Y15" s="23">
        <v>22</v>
      </c>
      <c r="Z15" s="22"/>
      <c r="AA15" s="35">
        <v>8</v>
      </c>
      <c r="AB15" s="25">
        <v>4</v>
      </c>
      <c r="AC15" s="25"/>
      <c r="AD15" s="25"/>
      <c r="AE15" s="25"/>
      <c r="AF15" s="25">
        <v>2</v>
      </c>
      <c r="AG15" s="25">
        <v>1</v>
      </c>
      <c r="AH15" s="25">
        <v>1</v>
      </c>
      <c r="AI15" s="25"/>
      <c r="AJ15" s="25">
        <v>6</v>
      </c>
      <c r="AK15" s="25">
        <v>1</v>
      </c>
      <c r="AL15" s="25">
        <v>1</v>
      </c>
      <c r="AM15" s="25"/>
      <c r="AN15" s="19">
        <v>28.55</v>
      </c>
      <c r="AO15" s="19">
        <v>28.2</v>
      </c>
      <c r="AP15" s="19">
        <f t="shared" si="1"/>
        <v>28.375</v>
      </c>
      <c r="AQ15">
        <v>8</v>
      </c>
      <c r="AR15" s="4">
        <f>SUM(AN15-AO15)</f>
        <v>0.3500000000000014</v>
      </c>
      <c r="AS15">
        <f>SUM(B15-C15)</f>
        <v>2</v>
      </c>
      <c r="AT15">
        <v>1</v>
      </c>
      <c r="AU15" t="s">
        <v>18</v>
      </c>
    </row>
    <row r="16" spans="1:47" ht="12.75">
      <c r="A16" s="9">
        <v>10</v>
      </c>
      <c r="B16" s="23">
        <v>-15</v>
      </c>
      <c r="C16" s="23">
        <v>-16</v>
      </c>
      <c r="D16" s="28">
        <f t="shared" si="0"/>
        <v>-15.5</v>
      </c>
      <c r="E16" s="25">
        <v>6</v>
      </c>
      <c r="F16" s="25">
        <v>4</v>
      </c>
      <c r="G16" s="25">
        <v>2</v>
      </c>
      <c r="H16" s="25"/>
      <c r="I16" s="25">
        <v>6</v>
      </c>
      <c r="J16" s="25">
        <v>4</v>
      </c>
      <c r="K16" s="25">
        <v>2</v>
      </c>
      <c r="L16" s="25"/>
      <c r="M16" s="25">
        <v>6</v>
      </c>
      <c r="N16" s="25">
        <v>4</v>
      </c>
      <c r="O16" s="25">
        <v>2</v>
      </c>
      <c r="P16" s="25"/>
      <c r="Q16" s="32" t="s">
        <v>32</v>
      </c>
      <c r="R16" s="32" t="s">
        <v>33</v>
      </c>
      <c r="S16" s="33" t="s">
        <v>29</v>
      </c>
      <c r="T16" s="32"/>
      <c r="U16" s="27">
        <v>0</v>
      </c>
      <c r="V16" s="23">
        <v>260</v>
      </c>
      <c r="W16" s="23">
        <v>19</v>
      </c>
      <c r="X16" s="25">
        <v>250</v>
      </c>
      <c r="Y16" s="23">
        <v>26</v>
      </c>
      <c r="Z16" s="22"/>
      <c r="AA16" s="35">
        <v>8</v>
      </c>
      <c r="AB16" s="25">
        <v>3</v>
      </c>
      <c r="AC16" s="25"/>
      <c r="AD16" s="25"/>
      <c r="AE16" s="25"/>
      <c r="AF16" s="25">
        <v>5</v>
      </c>
      <c r="AG16" s="25">
        <v>2</v>
      </c>
      <c r="AH16" s="25">
        <v>1</v>
      </c>
      <c r="AI16" s="25"/>
      <c r="AJ16" s="25">
        <v>6</v>
      </c>
      <c r="AK16" s="25">
        <v>3</v>
      </c>
      <c r="AL16" s="25">
        <v>2</v>
      </c>
      <c r="AM16" s="25"/>
      <c r="AN16" s="19">
        <v>28.64</v>
      </c>
      <c r="AO16" s="19">
        <v>28.57</v>
      </c>
      <c r="AP16" s="19">
        <f t="shared" si="1"/>
        <v>28.605</v>
      </c>
      <c r="AQ16">
        <v>8</v>
      </c>
      <c r="AR16" s="4">
        <f t="shared" si="2"/>
        <v>0.07000000000000028</v>
      </c>
      <c r="AS16">
        <f t="shared" si="3"/>
        <v>1</v>
      </c>
      <c r="AT16">
        <v>5</v>
      </c>
      <c r="AU16" t="s">
        <v>19</v>
      </c>
    </row>
    <row r="17" spans="1:47" ht="12.75">
      <c r="A17" s="9">
        <v>11</v>
      </c>
      <c r="B17" s="23">
        <v>-15</v>
      </c>
      <c r="C17" s="23">
        <v>-21</v>
      </c>
      <c r="D17" s="28">
        <f t="shared" si="0"/>
        <v>-18</v>
      </c>
      <c r="E17" s="25">
        <v>4</v>
      </c>
      <c r="F17" s="25">
        <v>3</v>
      </c>
      <c r="G17" s="25">
        <v>1</v>
      </c>
      <c r="H17" s="25"/>
      <c r="I17" s="25">
        <v>5</v>
      </c>
      <c r="J17" s="25">
        <v>3</v>
      </c>
      <c r="K17" s="25">
        <v>1</v>
      </c>
      <c r="L17" s="25"/>
      <c r="M17" s="25">
        <v>5</v>
      </c>
      <c r="N17" s="25">
        <v>3</v>
      </c>
      <c r="O17" s="25">
        <v>1</v>
      </c>
      <c r="P17" s="25"/>
      <c r="Q17" s="32" t="s">
        <v>31</v>
      </c>
      <c r="R17" s="32" t="s">
        <v>40</v>
      </c>
      <c r="S17" s="33" t="s">
        <v>30</v>
      </c>
      <c r="T17" s="32"/>
      <c r="U17" s="27">
        <v>600</v>
      </c>
      <c r="V17" s="23">
        <v>270</v>
      </c>
      <c r="W17" s="23">
        <v>14</v>
      </c>
      <c r="X17" s="25">
        <v>260</v>
      </c>
      <c r="Y17" s="23">
        <v>14</v>
      </c>
      <c r="Z17" s="22"/>
      <c r="AA17" s="35">
        <v>8</v>
      </c>
      <c r="AB17" s="25">
        <v>1</v>
      </c>
      <c r="AC17" s="25"/>
      <c r="AD17" s="25">
        <v>1</v>
      </c>
      <c r="AE17" s="25"/>
      <c r="AF17" s="25">
        <v>5</v>
      </c>
      <c r="AG17" s="25">
        <v>1</v>
      </c>
      <c r="AH17" s="25">
        <v>1</v>
      </c>
      <c r="AI17" s="25"/>
      <c r="AJ17" s="25">
        <v>5</v>
      </c>
      <c r="AK17" s="25">
        <v>3</v>
      </c>
      <c r="AL17" s="25">
        <v>1</v>
      </c>
      <c r="AM17" s="25"/>
      <c r="AN17" s="19">
        <v>28.64</v>
      </c>
      <c r="AO17" s="19">
        <v>28.59</v>
      </c>
      <c r="AP17" s="19">
        <f t="shared" si="1"/>
        <v>28.615000000000002</v>
      </c>
      <c r="AQ17">
        <v>10</v>
      </c>
      <c r="AR17" s="4">
        <f t="shared" si="2"/>
        <v>0.05000000000000071</v>
      </c>
      <c r="AS17">
        <f t="shared" si="3"/>
        <v>6</v>
      </c>
      <c r="AT17">
        <v>0</v>
      </c>
      <c r="AU17" t="s">
        <v>21</v>
      </c>
    </row>
    <row r="18" spans="1:46" ht="12.75">
      <c r="A18" s="9">
        <v>12</v>
      </c>
      <c r="B18" s="23">
        <v>-18</v>
      </c>
      <c r="C18" s="23">
        <v>-22</v>
      </c>
      <c r="D18" s="28">
        <f t="shared" si="0"/>
        <v>-20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32"/>
      <c r="R18" s="32"/>
      <c r="S18" s="33"/>
      <c r="T18" s="32"/>
      <c r="U18" s="27">
        <v>9999</v>
      </c>
      <c r="V18" s="23">
        <v>10</v>
      </c>
      <c r="W18" s="23">
        <v>6</v>
      </c>
      <c r="X18" s="25">
        <v>10</v>
      </c>
      <c r="Y18" s="23">
        <v>7</v>
      </c>
      <c r="Z18" s="22"/>
      <c r="AA18" s="35">
        <v>3</v>
      </c>
      <c r="AB18" s="25"/>
      <c r="AC18" s="25"/>
      <c r="AD18" s="25"/>
      <c r="AE18" s="25"/>
      <c r="AF18" s="25"/>
      <c r="AG18" s="25"/>
      <c r="AH18" s="25"/>
      <c r="AI18" s="25"/>
      <c r="AJ18" s="25">
        <v>4</v>
      </c>
      <c r="AK18" s="25"/>
      <c r="AL18" s="25"/>
      <c r="AM18" s="25"/>
      <c r="AN18" s="19">
        <v>28.53</v>
      </c>
      <c r="AO18" s="19">
        <v>28.3</v>
      </c>
      <c r="AP18" s="19">
        <f t="shared" si="1"/>
        <v>28.415</v>
      </c>
      <c r="AQ18">
        <v>13</v>
      </c>
      <c r="AR18" s="4">
        <f t="shared" si="2"/>
        <v>0.23000000000000043</v>
      </c>
      <c r="AS18">
        <f t="shared" si="3"/>
        <v>4</v>
      </c>
      <c r="AT18">
        <v>25</v>
      </c>
    </row>
    <row r="19" spans="1:46" ht="12.75">
      <c r="A19" s="9">
        <v>13</v>
      </c>
      <c r="B19" s="23">
        <v>-17</v>
      </c>
      <c r="C19" s="23">
        <v>-24</v>
      </c>
      <c r="D19" s="28">
        <f t="shared" si="0"/>
        <v>-20.5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2"/>
      <c r="R19" s="32"/>
      <c r="S19" s="34"/>
      <c r="T19" s="32"/>
      <c r="U19" s="27">
        <v>9999</v>
      </c>
      <c r="V19" s="23">
        <v>20</v>
      </c>
      <c r="W19" s="23">
        <v>6</v>
      </c>
      <c r="X19" s="25">
        <v>60</v>
      </c>
      <c r="Y19" s="23">
        <v>10</v>
      </c>
      <c r="Z19" s="22"/>
      <c r="AA19" s="35">
        <v>7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9">
        <v>28.31</v>
      </c>
      <c r="AO19" s="19">
        <v>28.24</v>
      </c>
      <c r="AP19" s="19">
        <f t="shared" si="1"/>
        <v>28.275</v>
      </c>
      <c r="AQ19">
        <v>12</v>
      </c>
      <c r="AR19" s="4">
        <f t="shared" si="2"/>
        <v>0.07000000000000028</v>
      </c>
      <c r="AS19">
        <f t="shared" si="3"/>
        <v>7</v>
      </c>
      <c r="AT19">
        <v>40</v>
      </c>
    </row>
    <row r="20" spans="1:46" ht="12.75">
      <c r="A20" s="9">
        <v>14</v>
      </c>
      <c r="B20" s="23">
        <v>-7</v>
      </c>
      <c r="C20" s="23">
        <v>-11</v>
      </c>
      <c r="D20" s="28">
        <f t="shared" si="0"/>
        <v>-9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2"/>
      <c r="R20" s="32"/>
      <c r="S20" s="33"/>
      <c r="T20" s="32"/>
      <c r="U20" s="27">
        <v>9999</v>
      </c>
      <c r="V20" s="23">
        <v>340</v>
      </c>
      <c r="W20" s="23">
        <v>7</v>
      </c>
      <c r="X20" s="25">
        <v>320</v>
      </c>
      <c r="Y20" s="23">
        <v>13</v>
      </c>
      <c r="Z20" s="22"/>
      <c r="AA20" s="35">
        <v>4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19">
        <v>28.46</v>
      </c>
      <c r="AO20" s="19">
        <v>28.31</v>
      </c>
      <c r="AP20" s="19">
        <f t="shared" si="1"/>
        <v>28.384999999999998</v>
      </c>
      <c r="AQ20">
        <v>15</v>
      </c>
      <c r="AR20" s="4">
        <f t="shared" si="2"/>
        <v>0.15000000000000213</v>
      </c>
      <c r="AS20">
        <f t="shared" si="3"/>
        <v>4</v>
      </c>
      <c r="AT20">
        <v>80</v>
      </c>
    </row>
    <row r="21" spans="1:46" ht="12.75">
      <c r="A21" s="9">
        <v>15</v>
      </c>
      <c r="B21" s="23">
        <v>-12</v>
      </c>
      <c r="C21" s="23">
        <v>-17</v>
      </c>
      <c r="D21" s="28">
        <f t="shared" si="0"/>
        <v>-14.5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2"/>
      <c r="R21" s="32"/>
      <c r="S21" s="33"/>
      <c r="T21" s="32"/>
      <c r="U21" s="27">
        <v>9999</v>
      </c>
      <c r="V21" s="23">
        <v>300</v>
      </c>
      <c r="W21" s="23">
        <v>6</v>
      </c>
      <c r="X21" s="25">
        <v>330</v>
      </c>
      <c r="Y21" s="23">
        <v>6</v>
      </c>
      <c r="Z21" s="22"/>
      <c r="AA21" s="35">
        <v>4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19">
        <v>28.54</v>
      </c>
      <c r="AO21" s="19">
        <v>28.34</v>
      </c>
      <c r="AP21" s="19">
        <f t="shared" si="1"/>
        <v>28.439999999999998</v>
      </c>
      <c r="AQ21">
        <v>12</v>
      </c>
      <c r="AR21" s="4">
        <f t="shared" si="2"/>
        <v>0.1999999999999993</v>
      </c>
      <c r="AS21">
        <f t="shared" si="3"/>
        <v>5</v>
      </c>
      <c r="AT21">
        <v>80</v>
      </c>
    </row>
    <row r="22" spans="1:46" ht="12.75">
      <c r="A22" s="9">
        <v>16</v>
      </c>
      <c r="B22" s="23">
        <v>-11</v>
      </c>
      <c r="C22" s="23">
        <v>-22</v>
      </c>
      <c r="D22" s="28">
        <f t="shared" si="0"/>
        <v>-16.5</v>
      </c>
      <c r="E22" s="25"/>
      <c r="F22" s="25"/>
      <c r="G22" s="25"/>
      <c r="H22" s="25">
        <v>1</v>
      </c>
      <c r="I22" s="25"/>
      <c r="J22" s="25"/>
      <c r="K22" s="25"/>
      <c r="L22" s="25">
        <v>1</v>
      </c>
      <c r="M22" s="25"/>
      <c r="N22" s="25"/>
      <c r="O22" s="25"/>
      <c r="P22" s="25">
        <v>1</v>
      </c>
      <c r="Q22" s="32"/>
      <c r="R22" s="32"/>
      <c r="S22" s="33"/>
      <c r="T22" s="32" t="s">
        <v>37</v>
      </c>
      <c r="U22" s="27">
        <v>600</v>
      </c>
      <c r="V22" s="23">
        <v>70</v>
      </c>
      <c r="W22" s="23">
        <v>5</v>
      </c>
      <c r="X22" s="25">
        <v>120</v>
      </c>
      <c r="Y22" s="23">
        <v>8</v>
      </c>
      <c r="Z22" s="22"/>
      <c r="AA22" s="35">
        <v>2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19">
        <v>28.56</v>
      </c>
      <c r="AO22" s="19">
        <v>28.34</v>
      </c>
      <c r="AP22" s="19">
        <f t="shared" si="1"/>
        <v>28.45</v>
      </c>
      <c r="AQ22">
        <v>11</v>
      </c>
      <c r="AR22" s="4">
        <f t="shared" si="2"/>
        <v>0.21999999999999886</v>
      </c>
      <c r="AS22">
        <f t="shared" si="3"/>
        <v>11</v>
      </c>
      <c r="AT22">
        <v>100</v>
      </c>
    </row>
    <row r="23" spans="1:45" ht="12.75">
      <c r="A23" s="9">
        <v>17</v>
      </c>
      <c r="B23" s="23"/>
      <c r="C23" s="23"/>
      <c r="D23" s="28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2"/>
      <c r="R23" s="32"/>
      <c r="S23" s="33"/>
      <c r="T23" s="32"/>
      <c r="U23" s="27"/>
      <c r="V23" s="23"/>
      <c r="W23" s="23"/>
      <c r="X23" s="25"/>
      <c r="Y23" s="23"/>
      <c r="Z23" s="22"/>
      <c r="AA23" s="3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19"/>
      <c r="AO23" s="19"/>
      <c r="AP23" s="19"/>
      <c r="AR23" s="4">
        <f>SUM(AN23-AO23)</f>
        <v>0</v>
      </c>
      <c r="AS23">
        <f>SUM(B23-C23)</f>
        <v>0</v>
      </c>
    </row>
    <row r="24" spans="1:47" ht="12.75">
      <c r="A24" s="9">
        <v>18</v>
      </c>
      <c r="B24" s="23">
        <v>-20</v>
      </c>
      <c r="C24" s="23">
        <v>-22</v>
      </c>
      <c r="D24" s="28">
        <f t="shared" si="0"/>
        <v>-21</v>
      </c>
      <c r="E24" s="25"/>
      <c r="F24" s="25">
        <v>3</v>
      </c>
      <c r="G24" s="25">
        <v>1</v>
      </c>
      <c r="H24" s="25"/>
      <c r="I24" s="25">
        <v>1</v>
      </c>
      <c r="J24" s="25">
        <v>3</v>
      </c>
      <c r="K24" s="25">
        <v>1</v>
      </c>
      <c r="L24" s="25"/>
      <c r="M24" s="25">
        <v>1</v>
      </c>
      <c r="N24" s="25">
        <v>3</v>
      </c>
      <c r="O24" s="25">
        <v>1</v>
      </c>
      <c r="P24" s="25"/>
      <c r="Q24" s="32" t="s">
        <v>37</v>
      </c>
      <c r="R24" s="32" t="s">
        <v>38</v>
      </c>
      <c r="S24" s="33" t="s">
        <v>37</v>
      </c>
      <c r="T24" s="32"/>
      <c r="U24" s="27">
        <v>1000</v>
      </c>
      <c r="V24" s="23">
        <v>220</v>
      </c>
      <c r="W24" s="23">
        <v>7</v>
      </c>
      <c r="X24" s="25">
        <v>250</v>
      </c>
      <c r="Y24" s="23">
        <v>9</v>
      </c>
      <c r="Z24" s="22"/>
      <c r="AA24" s="35"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19">
        <v>28.54</v>
      </c>
      <c r="AO24" s="19">
        <v>28.44</v>
      </c>
      <c r="AP24" s="19">
        <f t="shared" si="1"/>
        <v>28.490000000000002</v>
      </c>
      <c r="AQ24">
        <v>6</v>
      </c>
      <c r="AR24" s="4">
        <f>SUM(AN24-AO24)</f>
        <v>0.09999999999999787</v>
      </c>
      <c r="AS24">
        <f>SUM(B24-C24)</f>
        <v>2</v>
      </c>
      <c r="AU24" t="s">
        <v>22</v>
      </c>
    </row>
    <row r="25" spans="1:47" ht="12.75">
      <c r="A25" s="9">
        <v>19</v>
      </c>
      <c r="B25" s="23">
        <v>-14</v>
      </c>
      <c r="C25" s="23">
        <v>-21</v>
      </c>
      <c r="D25" s="28">
        <f t="shared" si="0"/>
        <v>-17.5</v>
      </c>
      <c r="E25" s="25">
        <v>1</v>
      </c>
      <c r="F25" s="25"/>
      <c r="G25" s="25"/>
      <c r="H25" s="25"/>
      <c r="I25" s="25">
        <v>3</v>
      </c>
      <c r="J25" s="25"/>
      <c r="K25" s="25"/>
      <c r="L25" s="25"/>
      <c r="M25" s="25">
        <v>3</v>
      </c>
      <c r="N25" s="25"/>
      <c r="O25" s="25"/>
      <c r="P25" s="25"/>
      <c r="Q25" s="32" t="s">
        <v>38</v>
      </c>
      <c r="R25" s="32"/>
      <c r="S25" s="33"/>
      <c r="T25" s="32"/>
      <c r="U25" s="27">
        <v>800</v>
      </c>
      <c r="V25" s="23">
        <v>350</v>
      </c>
      <c r="W25" s="23">
        <v>1</v>
      </c>
      <c r="X25" s="25">
        <v>110</v>
      </c>
      <c r="Y25" s="23">
        <v>4</v>
      </c>
      <c r="Z25" s="22"/>
      <c r="AA25" s="35"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19">
        <v>28.76</v>
      </c>
      <c r="AO25" s="19">
        <v>28.63</v>
      </c>
      <c r="AP25" s="19">
        <f t="shared" si="1"/>
        <v>28.695</v>
      </c>
      <c r="AQ25">
        <v>11</v>
      </c>
      <c r="AR25" s="4">
        <f t="shared" si="2"/>
        <v>0.13000000000000256</v>
      </c>
      <c r="AS25">
        <f t="shared" si="3"/>
        <v>7</v>
      </c>
      <c r="AU25" t="s">
        <v>22</v>
      </c>
    </row>
    <row r="26" spans="1:47" ht="12.75">
      <c r="A26" s="9">
        <v>20</v>
      </c>
      <c r="B26" s="23">
        <v>-18</v>
      </c>
      <c r="C26" s="23">
        <v>-23</v>
      </c>
      <c r="D26" s="28">
        <f t="shared" si="0"/>
        <v>-20.5</v>
      </c>
      <c r="E26" s="25">
        <v>5</v>
      </c>
      <c r="F26" s="25">
        <v>4</v>
      </c>
      <c r="G26" s="25"/>
      <c r="H26" s="25"/>
      <c r="I26" s="25">
        <v>6</v>
      </c>
      <c r="J26" s="25">
        <v>4</v>
      </c>
      <c r="K26" s="25">
        <v>1</v>
      </c>
      <c r="L26" s="25"/>
      <c r="M26" s="25">
        <v>6</v>
      </c>
      <c r="N26" s="25">
        <v>4</v>
      </c>
      <c r="O26" s="25">
        <v>1</v>
      </c>
      <c r="P26" s="25"/>
      <c r="Q26" s="32" t="s">
        <v>23</v>
      </c>
      <c r="R26" s="32" t="s">
        <v>24</v>
      </c>
      <c r="S26" s="33" t="s">
        <v>20</v>
      </c>
      <c r="T26" s="32"/>
      <c r="U26" s="27">
        <v>400</v>
      </c>
      <c r="V26" s="23">
        <v>240</v>
      </c>
      <c r="W26" s="23">
        <v>7</v>
      </c>
      <c r="X26" s="25">
        <v>220</v>
      </c>
      <c r="Y26" s="23">
        <v>13</v>
      </c>
      <c r="Z26" s="22"/>
      <c r="AA26" s="35">
        <v>6</v>
      </c>
      <c r="AB26" s="25">
        <v>2</v>
      </c>
      <c r="AC26" s="25">
        <v>4</v>
      </c>
      <c r="AD26" s="25">
        <v>1</v>
      </c>
      <c r="AE26" s="25"/>
      <c r="AF26" s="25">
        <v>2</v>
      </c>
      <c r="AG26" s="25">
        <v>4</v>
      </c>
      <c r="AH26" s="25">
        <v>1</v>
      </c>
      <c r="AI26" s="25"/>
      <c r="AJ26" s="25">
        <v>2</v>
      </c>
      <c r="AK26" s="25">
        <v>4</v>
      </c>
      <c r="AL26" s="25">
        <v>1</v>
      </c>
      <c r="AM26" s="25"/>
      <c r="AN26" s="19">
        <v>28.79</v>
      </c>
      <c r="AO26" s="19">
        <v>28.75</v>
      </c>
      <c r="AP26" s="19">
        <f t="shared" si="1"/>
        <v>28.77</v>
      </c>
      <c r="AQ26">
        <v>12</v>
      </c>
      <c r="AR26" s="4">
        <f t="shared" si="2"/>
        <v>0.03999999999999915</v>
      </c>
      <c r="AS26">
        <v>3</v>
      </c>
      <c r="AT26">
        <v>1</v>
      </c>
      <c r="AU26" t="s">
        <v>25</v>
      </c>
    </row>
    <row r="27" spans="1:47" ht="12.75">
      <c r="A27" s="9">
        <v>21</v>
      </c>
      <c r="B27" s="23">
        <v>-16</v>
      </c>
      <c r="C27" s="23">
        <v>-19</v>
      </c>
      <c r="D27" s="28">
        <f t="shared" si="0"/>
        <v>-17.5</v>
      </c>
      <c r="E27" s="25">
        <v>1</v>
      </c>
      <c r="F27" s="25">
        <v>4</v>
      </c>
      <c r="G27" s="25">
        <v>1</v>
      </c>
      <c r="H27" s="25"/>
      <c r="I27" s="25">
        <v>2</v>
      </c>
      <c r="J27" s="25">
        <v>5</v>
      </c>
      <c r="K27" s="25">
        <v>1</v>
      </c>
      <c r="L27" s="25"/>
      <c r="M27" s="25">
        <v>2</v>
      </c>
      <c r="N27" s="25">
        <v>5</v>
      </c>
      <c r="O27" s="25">
        <v>1</v>
      </c>
      <c r="P27" s="25"/>
      <c r="Q27" s="32" t="s">
        <v>28</v>
      </c>
      <c r="R27" s="32" t="s">
        <v>41</v>
      </c>
      <c r="S27" s="33" t="s">
        <v>34</v>
      </c>
      <c r="T27" s="32"/>
      <c r="U27" s="27">
        <v>0</v>
      </c>
      <c r="V27" s="23">
        <v>290</v>
      </c>
      <c r="W27" s="23">
        <v>9</v>
      </c>
      <c r="X27" s="25">
        <v>270</v>
      </c>
      <c r="Y27" s="23">
        <v>17</v>
      </c>
      <c r="Z27" s="22"/>
      <c r="AA27" s="35">
        <v>8</v>
      </c>
      <c r="AB27" s="25">
        <v>2</v>
      </c>
      <c r="AC27" s="25">
        <v>5</v>
      </c>
      <c r="AD27" s="25">
        <v>1</v>
      </c>
      <c r="AE27" s="25"/>
      <c r="AF27" s="25">
        <v>2</v>
      </c>
      <c r="AG27" s="25">
        <v>5</v>
      </c>
      <c r="AH27" s="25">
        <v>1</v>
      </c>
      <c r="AI27" s="25"/>
      <c r="AJ27" s="25">
        <v>2</v>
      </c>
      <c r="AK27" s="25">
        <v>5</v>
      </c>
      <c r="AL27" s="25">
        <v>1</v>
      </c>
      <c r="AM27" s="25"/>
      <c r="AN27" s="19">
        <v>28.83</v>
      </c>
      <c r="AO27" s="19">
        <v>28.81</v>
      </c>
      <c r="AP27" s="19">
        <f t="shared" si="1"/>
        <v>28.82</v>
      </c>
      <c r="AQ27">
        <v>8</v>
      </c>
      <c r="AR27" s="4">
        <f t="shared" si="2"/>
        <v>0.019999999999999574</v>
      </c>
      <c r="AS27">
        <f t="shared" si="3"/>
        <v>3</v>
      </c>
      <c r="AT27">
        <v>0</v>
      </c>
      <c r="AU27" t="s">
        <v>10</v>
      </c>
    </row>
    <row r="28" spans="1:45" ht="12.75">
      <c r="A28" s="9">
        <v>22</v>
      </c>
      <c r="B28" s="23"/>
      <c r="C28" s="23"/>
      <c r="D28" s="28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32"/>
      <c r="R28" s="32"/>
      <c r="S28" s="33"/>
      <c r="T28" s="32"/>
      <c r="U28" s="27"/>
      <c r="V28" s="23"/>
      <c r="W28" s="23"/>
      <c r="X28" s="25"/>
      <c r="Y28" s="23"/>
      <c r="Z28" s="22"/>
      <c r="AA28" s="3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19"/>
      <c r="AO28" s="19"/>
      <c r="AP28" s="19"/>
      <c r="AR28" s="4">
        <f t="shared" si="2"/>
        <v>0</v>
      </c>
      <c r="AS28">
        <f t="shared" si="3"/>
        <v>0</v>
      </c>
    </row>
    <row r="29" spans="1:46" ht="12.75">
      <c r="A29" s="9">
        <v>23</v>
      </c>
      <c r="B29" s="23">
        <v>-14</v>
      </c>
      <c r="C29" s="23">
        <v>-17</v>
      </c>
      <c r="D29" s="28">
        <f t="shared" si="0"/>
        <v>-15.5</v>
      </c>
      <c r="E29" s="25">
        <v>2</v>
      </c>
      <c r="F29" s="25"/>
      <c r="G29" s="25"/>
      <c r="H29" s="25"/>
      <c r="I29" s="25">
        <v>3</v>
      </c>
      <c r="J29" s="25">
        <v>1</v>
      </c>
      <c r="K29" s="25"/>
      <c r="L29" s="25"/>
      <c r="M29" s="25">
        <v>3</v>
      </c>
      <c r="N29" s="25">
        <v>1</v>
      </c>
      <c r="O29" s="25"/>
      <c r="P29" s="25"/>
      <c r="Q29" s="32" t="s">
        <v>39</v>
      </c>
      <c r="R29" s="32" t="s">
        <v>37</v>
      </c>
      <c r="S29" s="33"/>
      <c r="T29" s="32"/>
      <c r="U29" s="27">
        <v>200</v>
      </c>
      <c r="V29" s="23">
        <v>300</v>
      </c>
      <c r="W29" s="23">
        <v>7</v>
      </c>
      <c r="X29" s="25">
        <v>280</v>
      </c>
      <c r="Y29" s="23">
        <v>16</v>
      </c>
      <c r="Z29" s="22"/>
      <c r="AA29" s="35">
        <v>8</v>
      </c>
      <c r="AB29" s="25">
        <v>3</v>
      </c>
      <c r="AC29" s="25"/>
      <c r="AD29" s="25"/>
      <c r="AE29" s="25"/>
      <c r="AF29" s="25">
        <v>4</v>
      </c>
      <c r="AG29" s="25">
        <v>1</v>
      </c>
      <c r="AH29" s="25"/>
      <c r="AI29" s="25"/>
      <c r="AJ29" s="25">
        <v>4</v>
      </c>
      <c r="AK29" s="25">
        <v>2</v>
      </c>
      <c r="AL29" s="25">
        <v>6</v>
      </c>
      <c r="AM29" s="25">
        <v>1</v>
      </c>
      <c r="AN29" s="19">
        <v>29.08</v>
      </c>
      <c r="AO29" s="19">
        <v>28.88</v>
      </c>
      <c r="AP29" s="19">
        <f t="shared" si="1"/>
        <v>28.979999999999997</v>
      </c>
      <c r="AQ29">
        <v>13</v>
      </c>
      <c r="AR29" s="4">
        <f t="shared" si="2"/>
        <v>0.1999999999999993</v>
      </c>
      <c r="AS29">
        <f t="shared" si="3"/>
        <v>3</v>
      </c>
      <c r="AT29">
        <v>5</v>
      </c>
    </row>
    <row r="30" spans="1:46" ht="12.75">
      <c r="A30" s="9">
        <v>24</v>
      </c>
      <c r="B30" s="23">
        <v>-15</v>
      </c>
      <c r="C30" s="23">
        <v>-17</v>
      </c>
      <c r="D30" s="28">
        <f t="shared" si="0"/>
        <v>-16</v>
      </c>
      <c r="E30" s="25"/>
      <c r="F30" s="25"/>
      <c r="G30" s="25"/>
      <c r="H30" s="25"/>
      <c r="I30" s="25"/>
      <c r="J30" s="25"/>
      <c r="K30" s="25"/>
      <c r="L30" s="25"/>
      <c r="M30" s="25">
        <v>1</v>
      </c>
      <c r="N30" s="25"/>
      <c r="O30" s="25"/>
      <c r="P30" s="25"/>
      <c r="Q30" s="32" t="s">
        <v>37</v>
      </c>
      <c r="R30" s="32"/>
      <c r="S30" s="33"/>
      <c r="T30" s="32"/>
      <c r="U30" s="27">
        <v>6000</v>
      </c>
      <c r="V30" s="23">
        <v>260</v>
      </c>
      <c r="W30" s="23">
        <v>8</v>
      </c>
      <c r="X30" s="25">
        <v>250</v>
      </c>
      <c r="Y30" s="23">
        <v>9</v>
      </c>
      <c r="Z30" s="22"/>
      <c r="AA30" s="35">
        <v>8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19">
        <v>29.03</v>
      </c>
      <c r="AO30" s="19">
        <v>29</v>
      </c>
      <c r="AP30" s="19">
        <f t="shared" si="1"/>
        <v>29.015</v>
      </c>
      <c r="AQ30">
        <v>2</v>
      </c>
      <c r="AR30" s="4">
        <f t="shared" si="2"/>
        <v>0.030000000000001137</v>
      </c>
      <c r="AS30">
        <f t="shared" si="3"/>
        <v>2</v>
      </c>
      <c r="AT30">
        <v>40</v>
      </c>
    </row>
    <row r="31" spans="1:46" ht="12.75">
      <c r="A31" s="9">
        <v>25</v>
      </c>
      <c r="B31" s="23">
        <v>-14</v>
      </c>
      <c r="C31" s="23">
        <v>-17</v>
      </c>
      <c r="D31" s="28">
        <f t="shared" si="0"/>
        <v>-15.5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2"/>
      <c r="R31" s="32"/>
      <c r="S31" s="33"/>
      <c r="T31" s="32"/>
      <c r="U31" s="27">
        <v>9999</v>
      </c>
      <c r="V31" s="24">
        <v>310</v>
      </c>
      <c r="W31" s="23">
        <v>6</v>
      </c>
      <c r="X31" s="25">
        <v>330</v>
      </c>
      <c r="Y31" s="23">
        <v>8</v>
      </c>
      <c r="Z31" s="22"/>
      <c r="AA31" s="35">
        <v>8</v>
      </c>
      <c r="AB31" s="25"/>
      <c r="AC31" s="25"/>
      <c r="AD31" s="25"/>
      <c r="AE31" s="25"/>
      <c r="AF31" s="25"/>
      <c r="AG31" s="25"/>
      <c r="AH31" s="25"/>
      <c r="AI31" s="25"/>
      <c r="AJ31" s="25">
        <v>2</v>
      </c>
      <c r="AK31" s="25"/>
      <c r="AL31" s="25"/>
      <c r="AM31" s="25"/>
      <c r="AN31" s="19">
        <v>29.11</v>
      </c>
      <c r="AO31" s="19">
        <v>29.07</v>
      </c>
      <c r="AP31" s="19">
        <f t="shared" si="1"/>
        <v>29.09</v>
      </c>
      <c r="AQ31">
        <v>11</v>
      </c>
      <c r="AR31" s="4">
        <f t="shared" si="2"/>
        <v>0.03999999999999915</v>
      </c>
      <c r="AS31">
        <f t="shared" si="3"/>
        <v>3</v>
      </c>
      <c r="AT31">
        <v>15</v>
      </c>
    </row>
    <row r="32" spans="1:47" ht="12.75">
      <c r="A32" s="9">
        <v>26</v>
      </c>
      <c r="B32" s="23">
        <v>-13</v>
      </c>
      <c r="C32" s="23">
        <v>-21</v>
      </c>
      <c r="D32" s="28">
        <f t="shared" si="0"/>
        <v>-17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2"/>
      <c r="R32" s="32"/>
      <c r="S32" s="33"/>
      <c r="T32" s="32"/>
      <c r="U32" s="27">
        <v>9999</v>
      </c>
      <c r="V32" s="23">
        <v>350</v>
      </c>
      <c r="W32" s="23">
        <v>7</v>
      </c>
      <c r="X32" s="25">
        <v>50</v>
      </c>
      <c r="Y32" s="23">
        <v>12</v>
      </c>
      <c r="Z32" s="22"/>
      <c r="AA32" s="35">
        <v>4</v>
      </c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19">
        <v>28.95</v>
      </c>
      <c r="AO32" s="19">
        <v>28.89</v>
      </c>
      <c r="AP32" s="19">
        <f t="shared" si="1"/>
        <v>28.92</v>
      </c>
      <c r="AQ32">
        <v>16</v>
      </c>
      <c r="AR32" s="4">
        <f t="shared" si="2"/>
        <v>0.05999999999999872</v>
      </c>
      <c r="AS32">
        <f t="shared" si="3"/>
        <v>8</v>
      </c>
      <c r="AT32">
        <v>70</v>
      </c>
      <c r="AU32" s="2"/>
    </row>
    <row r="33" spans="1:47" ht="12.75">
      <c r="A33" s="9">
        <v>27</v>
      </c>
      <c r="B33" s="23">
        <v>-20</v>
      </c>
      <c r="C33" s="23">
        <v>-22</v>
      </c>
      <c r="D33" s="28">
        <f t="shared" si="0"/>
        <v>-21</v>
      </c>
      <c r="E33" s="25"/>
      <c r="F33" s="25">
        <v>1</v>
      </c>
      <c r="G33" s="25"/>
      <c r="H33" s="25"/>
      <c r="I33" s="25"/>
      <c r="J33" s="25">
        <v>1</v>
      </c>
      <c r="K33" s="25"/>
      <c r="L33" s="25"/>
      <c r="M33" s="25"/>
      <c r="N33" s="25">
        <v>1</v>
      </c>
      <c r="O33" s="25"/>
      <c r="P33" s="25"/>
      <c r="Q33" s="32"/>
      <c r="R33" s="32" t="s">
        <v>37</v>
      </c>
      <c r="S33" s="33"/>
      <c r="T33" s="32"/>
      <c r="U33" s="27">
        <v>800</v>
      </c>
      <c r="V33" s="23">
        <v>10</v>
      </c>
      <c r="W33" s="23">
        <v>8</v>
      </c>
      <c r="X33" s="25">
        <v>20</v>
      </c>
      <c r="Y33" s="23">
        <v>9</v>
      </c>
      <c r="Z33" s="22"/>
      <c r="AA33" s="35">
        <v>4</v>
      </c>
      <c r="AB33" s="25"/>
      <c r="AC33" s="25">
        <v>1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19">
        <v>28.94</v>
      </c>
      <c r="AO33" s="19">
        <v>28.87</v>
      </c>
      <c r="AP33" s="19">
        <f t="shared" si="1"/>
        <v>28.905</v>
      </c>
      <c r="AQ33">
        <v>7</v>
      </c>
      <c r="AR33" s="4">
        <f t="shared" si="2"/>
        <v>0.07000000000000028</v>
      </c>
      <c r="AS33">
        <f t="shared" si="3"/>
        <v>2</v>
      </c>
      <c r="AT33">
        <v>3</v>
      </c>
      <c r="AU33" t="s">
        <v>26</v>
      </c>
    </row>
    <row r="34" spans="1:47" ht="12.75">
      <c r="A34" s="9">
        <v>28</v>
      </c>
      <c r="B34" s="23">
        <v>-17</v>
      </c>
      <c r="C34" s="23">
        <v>-22</v>
      </c>
      <c r="D34" s="28">
        <f t="shared" si="0"/>
        <v>-19.5</v>
      </c>
      <c r="E34" s="25"/>
      <c r="F34" s="25"/>
      <c r="G34" s="25">
        <v>1</v>
      </c>
      <c r="H34" s="25"/>
      <c r="I34" s="25"/>
      <c r="J34" s="25"/>
      <c r="K34" s="25">
        <v>1</v>
      </c>
      <c r="L34" s="25"/>
      <c r="M34" s="25"/>
      <c r="N34" s="25"/>
      <c r="O34" s="25">
        <v>1</v>
      </c>
      <c r="P34" s="25"/>
      <c r="Q34" s="32"/>
      <c r="R34" s="32"/>
      <c r="S34" s="33" t="s">
        <v>37</v>
      </c>
      <c r="T34" s="32"/>
      <c r="U34" s="27">
        <v>1600</v>
      </c>
      <c r="V34" s="23">
        <v>40</v>
      </c>
      <c r="W34" s="23">
        <v>7</v>
      </c>
      <c r="X34" s="25">
        <v>30</v>
      </c>
      <c r="Y34" s="23">
        <v>10</v>
      </c>
      <c r="Z34" s="22"/>
      <c r="AA34" s="35">
        <v>2</v>
      </c>
      <c r="AB34" s="25"/>
      <c r="AC34" s="25"/>
      <c r="AD34" s="25">
        <v>1</v>
      </c>
      <c r="AE34" s="25"/>
      <c r="AF34" s="25"/>
      <c r="AG34" s="25"/>
      <c r="AH34" s="25">
        <v>1</v>
      </c>
      <c r="AI34" s="25"/>
      <c r="AJ34" s="25"/>
      <c r="AK34" s="25"/>
      <c r="AL34" s="25">
        <v>1</v>
      </c>
      <c r="AM34" s="25"/>
      <c r="AN34" s="19">
        <v>28.88</v>
      </c>
      <c r="AO34" s="19">
        <v>28.83</v>
      </c>
      <c r="AP34" s="19">
        <f t="shared" si="1"/>
        <v>28.854999999999997</v>
      </c>
      <c r="AQ34">
        <v>14</v>
      </c>
      <c r="AR34" s="4">
        <f t="shared" si="2"/>
        <v>0.05000000000000071</v>
      </c>
      <c r="AS34">
        <f t="shared" si="3"/>
        <v>5</v>
      </c>
      <c r="AT34">
        <v>1</v>
      </c>
      <c r="AU34" t="s">
        <v>27</v>
      </c>
    </row>
    <row r="35" spans="1:45" ht="12.75">
      <c r="A35" s="9">
        <v>29</v>
      </c>
      <c r="B35" s="23">
        <v>-17</v>
      </c>
      <c r="C35" s="23">
        <v>-22</v>
      </c>
      <c r="D35" s="28">
        <f t="shared" si="0"/>
        <v>-19.5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32"/>
      <c r="R35" s="32"/>
      <c r="S35" s="33"/>
      <c r="T35" s="32"/>
      <c r="U35" s="27">
        <v>9999</v>
      </c>
      <c r="V35" s="23">
        <v>10</v>
      </c>
      <c r="W35" s="23">
        <v>9</v>
      </c>
      <c r="X35" s="25">
        <v>20</v>
      </c>
      <c r="Y35" s="23">
        <v>12</v>
      </c>
      <c r="Z35" s="22"/>
      <c r="AA35" s="35">
        <v>1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19">
        <v>28.82</v>
      </c>
      <c r="AO35" s="21">
        <v>28.62</v>
      </c>
      <c r="AP35" s="19">
        <f t="shared" si="1"/>
        <v>28.72</v>
      </c>
      <c r="AQ35">
        <v>12</v>
      </c>
      <c r="AR35" s="4">
        <f t="shared" si="2"/>
        <v>0.1999999999999993</v>
      </c>
      <c r="AS35">
        <f t="shared" si="3"/>
        <v>5</v>
      </c>
    </row>
    <row r="36" spans="1:46" ht="12.75">
      <c r="A36" s="9">
        <v>30</v>
      </c>
      <c r="B36" s="23">
        <v>-17</v>
      </c>
      <c r="C36" s="23">
        <v>-25</v>
      </c>
      <c r="D36" s="28">
        <f t="shared" si="0"/>
        <v>-21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32"/>
      <c r="R36" s="32"/>
      <c r="S36" s="33"/>
      <c r="T36" s="32"/>
      <c r="U36" s="27">
        <v>9999</v>
      </c>
      <c r="V36" s="23">
        <v>290</v>
      </c>
      <c r="W36" s="23">
        <v>9</v>
      </c>
      <c r="X36" s="25">
        <v>300</v>
      </c>
      <c r="Y36" s="23">
        <v>14</v>
      </c>
      <c r="Z36" s="22"/>
      <c r="AA36" s="35">
        <v>3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19">
        <v>28.96</v>
      </c>
      <c r="AO36" s="19">
        <v>28.61</v>
      </c>
      <c r="AP36" s="19">
        <f t="shared" si="1"/>
        <v>28.785</v>
      </c>
      <c r="AQ36">
        <v>12</v>
      </c>
      <c r="AR36" s="4">
        <f t="shared" si="2"/>
        <v>0.3500000000000014</v>
      </c>
      <c r="AS36">
        <f t="shared" si="3"/>
        <v>8</v>
      </c>
      <c r="AT36">
        <v>100</v>
      </c>
    </row>
    <row r="37" spans="1:47" ht="12.75">
      <c r="A37" s="9">
        <v>31</v>
      </c>
      <c r="B37" s="23"/>
      <c r="C37" s="23"/>
      <c r="D37" s="28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32"/>
      <c r="R37" s="32"/>
      <c r="S37" s="33"/>
      <c r="T37" s="32"/>
      <c r="U37" s="27"/>
      <c r="V37" s="23"/>
      <c r="W37" s="23"/>
      <c r="X37" s="25"/>
      <c r="Y37" s="23"/>
      <c r="Z37" s="22"/>
      <c r="AA37" s="3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19"/>
      <c r="AO37" s="19"/>
      <c r="AP37" s="19"/>
      <c r="AR37" s="4">
        <f t="shared" si="2"/>
        <v>0</v>
      </c>
      <c r="AS37">
        <f t="shared" si="3"/>
        <v>0</v>
      </c>
      <c r="AU37" s="2"/>
    </row>
    <row r="38" spans="2:39" ht="12.75">
      <c r="B38" s="26"/>
      <c r="C38" s="26"/>
      <c r="D38" s="26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32"/>
      <c r="R38" s="32"/>
      <c r="S38" s="32"/>
      <c r="T38" s="32"/>
      <c r="U38" s="23"/>
      <c r="V38" s="23"/>
      <c r="W38" s="23"/>
      <c r="X38" s="23"/>
      <c r="Y38" s="23"/>
      <c r="Z38" s="23"/>
      <c r="AA38" s="28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7:27" ht="12.75">
      <c r="Q39" s="6"/>
      <c r="R39" s="6"/>
      <c r="S39" s="6"/>
      <c r="T39" s="6"/>
      <c r="AA39" s="28"/>
    </row>
    <row r="40" spans="17:43" ht="12.75">
      <c r="Q40" s="29"/>
      <c r="R40" s="30"/>
      <c r="S40" s="30"/>
      <c r="T40" s="30"/>
      <c r="U40" s="36"/>
      <c r="AA40" s="28"/>
      <c r="AQ40" t="s">
        <v>10</v>
      </c>
    </row>
    <row r="41" ht="12.75">
      <c r="AA41" s="28"/>
    </row>
    <row r="42" spans="2:42" ht="12.75">
      <c r="B42" t="s">
        <v>0</v>
      </c>
      <c r="C42" t="s">
        <v>1</v>
      </c>
      <c r="D42" t="s">
        <v>2</v>
      </c>
      <c r="E42" s="11" t="s">
        <v>6</v>
      </c>
      <c r="F42" s="6" t="s">
        <v>7</v>
      </c>
      <c r="G42" s="6" t="s">
        <v>8</v>
      </c>
      <c r="H42" s="6" t="s">
        <v>9</v>
      </c>
      <c r="I42" s="11" t="s">
        <v>6</v>
      </c>
      <c r="J42" s="6" t="s">
        <v>7</v>
      </c>
      <c r="K42" s="6" t="s">
        <v>8</v>
      </c>
      <c r="L42" s="6" t="s">
        <v>9</v>
      </c>
      <c r="M42" s="11" t="s">
        <v>6</v>
      </c>
      <c r="N42" s="6" t="s">
        <v>7</v>
      </c>
      <c r="O42" s="11" t="s">
        <v>8</v>
      </c>
      <c r="P42" s="6" t="s">
        <v>9</v>
      </c>
      <c r="Q42" s="6" t="s">
        <v>6</v>
      </c>
      <c r="R42" s="6" t="s">
        <v>7</v>
      </c>
      <c r="S42" s="6" t="s">
        <v>8</v>
      </c>
      <c r="T42" s="6" t="s">
        <v>9</v>
      </c>
      <c r="V42" s="2"/>
      <c r="X42" s="2"/>
      <c r="AA42" s="28"/>
      <c r="AB42" s="11" t="s">
        <v>6</v>
      </c>
      <c r="AC42" s="11" t="s">
        <v>7</v>
      </c>
      <c r="AD42" s="11" t="s">
        <v>8</v>
      </c>
      <c r="AE42" s="11" t="s">
        <v>9</v>
      </c>
      <c r="AF42" s="11" t="s">
        <v>6</v>
      </c>
      <c r="AG42" s="11" t="s">
        <v>7</v>
      </c>
      <c r="AH42" s="11" t="s">
        <v>8</v>
      </c>
      <c r="AI42" s="11" t="s">
        <v>9</v>
      </c>
      <c r="AJ42" s="11" t="s">
        <v>6</v>
      </c>
      <c r="AK42" s="6" t="s">
        <v>7</v>
      </c>
      <c r="AL42" s="6" t="s">
        <v>8</v>
      </c>
      <c r="AM42" s="6" t="s">
        <v>9</v>
      </c>
      <c r="AN42" s="4" t="s">
        <v>3</v>
      </c>
      <c r="AO42" s="4" t="s">
        <v>4</v>
      </c>
      <c r="AP42" s="4" t="s">
        <v>2</v>
      </c>
    </row>
    <row r="43" spans="2:45" ht="12.75">
      <c r="B43">
        <f>MAX(B7:B37)</f>
        <v>-7</v>
      </c>
      <c r="C43">
        <f>MIN(C7:C37)</f>
        <v>-34</v>
      </c>
      <c r="D43" s="28">
        <f>AVERAGE(D7:D37)</f>
        <v>-19.696428571428573</v>
      </c>
      <c r="E43" s="10">
        <f aca="true" t="shared" si="4" ref="E43:P43">SUM(E7:E37)</f>
        <v>26</v>
      </c>
      <c r="F43" s="1">
        <f t="shared" si="4"/>
        <v>22</v>
      </c>
      <c r="G43" s="1">
        <f t="shared" si="4"/>
        <v>13</v>
      </c>
      <c r="H43" s="1">
        <f t="shared" si="4"/>
        <v>2</v>
      </c>
      <c r="I43" s="10">
        <f t="shared" si="4"/>
        <v>33</v>
      </c>
      <c r="J43" s="1">
        <f t="shared" si="4"/>
        <v>26</v>
      </c>
      <c r="K43" s="1">
        <f t="shared" si="4"/>
        <v>14</v>
      </c>
      <c r="L43" s="1">
        <f t="shared" si="4"/>
        <v>2</v>
      </c>
      <c r="M43" s="10">
        <f t="shared" si="4"/>
        <v>37</v>
      </c>
      <c r="N43" s="1">
        <f t="shared" si="4"/>
        <v>26</v>
      </c>
      <c r="O43" s="10">
        <f t="shared" si="4"/>
        <v>14</v>
      </c>
      <c r="P43" s="10">
        <f t="shared" si="4"/>
        <v>2</v>
      </c>
      <c r="Q43" s="5" t="s">
        <v>42</v>
      </c>
      <c r="R43" s="1">
        <v>26</v>
      </c>
      <c r="S43" s="1">
        <v>17</v>
      </c>
      <c r="T43" s="1">
        <v>2</v>
      </c>
      <c r="U43" t="s">
        <v>10</v>
      </c>
      <c r="V43">
        <f>AVERAGE(V7:V36)</f>
        <v>213.57142857142858</v>
      </c>
      <c r="W43">
        <f>AVERAGE(W7:W36)</f>
        <v>8.321428571428571</v>
      </c>
      <c r="X43">
        <v>250</v>
      </c>
      <c r="Y43">
        <f>MAX(Y7:Y37)</f>
        <v>26</v>
      </c>
      <c r="Z43" s="2"/>
      <c r="AA43" s="28">
        <f>AVERAGE(AA7:AA36)</f>
        <v>4.214285714285714</v>
      </c>
      <c r="AB43" s="10">
        <f aca="true" t="shared" si="5" ref="AB43:AM43">SUM(AB7:AB37)</f>
        <v>16</v>
      </c>
      <c r="AC43" s="10">
        <f t="shared" si="5"/>
        <v>13</v>
      </c>
      <c r="AD43" s="10">
        <f t="shared" si="5"/>
        <v>6</v>
      </c>
      <c r="AE43" s="10">
        <f t="shared" si="5"/>
        <v>0</v>
      </c>
      <c r="AF43" s="10">
        <f t="shared" si="5"/>
        <v>21</v>
      </c>
      <c r="AG43" s="10">
        <f t="shared" si="5"/>
        <v>17</v>
      </c>
      <c r="AH43" s="10">
        <f t="shared" si="5"/>
        <v>8</v>
      </c>
      <c r="AI43" s="10">
        <f t="shared" si="5"/>
        <v>0</v>
      </c>
      <c r="AJ43" s="10">
        <f t="shared" si="5"/>
        <v>32</v>
      </c>
      <c r="AK43" s="10">
        <f t="shared" si="5"/>
        <v>21</v>
      </c>
      <c r="AL43" s="10">
        <f t="shared" si="5"/>
        <v>15</v>
      </c>
      <c r="AM43" s="10">
        <f t="shared" si="5"/>
        <v>1</v>
      </c>
      <c r="AN43" s="4">
        <f>MAX(AN8:AN37)</f>
        <v>29.11</v>
      </c>
      <c r="AO43" s="4">
        <f>MIN(AO8:AO37)</f>
        <v>27.78</v>
      </c>
      <c r="AP43" s="4">
        <f>AVERAGE(AP8:AP37)</f>
        <v>28.544629629629625</v>
      </c>
      <c r="AQ43">
        <f>SUM(AQ7:AQ38)</f>
        <v>296</v>
      </c>
      <c r="AR43" s="4">
        <f>SUM(AN43-AO43)</f>
        <v>1.3299999999999983</v>
      </c>
      <c r="AS43">
        <f>SUM(B43-C43)</f>
        <v>27</v>
      </c>
    </row>
    <row r="44" spans="20:39" ht="12.75">
      <c r="T44" s="20" t="s">
        <v>43</v>
      </c>
      <c r="AM44" s="15"/>
    </row>
    <row r="45" spans="8:39" ht="12.75">
      <c r="H45" s="13">
        <f>SUM(E43:H43)</f>
        <v>63</v>
      </c>
      <c r="L45" s="13">
        <f>SUM(I43:L43)</f>
        <v>75</v>
      </c>
      <c r="P45" s="13">
        <f>SUM(M43:P43)</f>
        <v>79</v>
      </c>
      <c r="T45" s="15">
        <v>46</v>
      </c>
      <c r="Z45" s="2"/>
      <c r="AE45" s="13">
        <f>SUM(AB43:AE43)</f>
        <v>35</v>
      </c>
      <c r="AI45" s="13">
        <f>SUM(AF43:AI43)</f>
        <v>46</v>
      </c>
      <c r="AM45" s="13">
        <f>SUM(AJ43:AM43)</f>
        <v>69</v>
      </c>
    </row>
    <row r="46" spans="8:43" ht="12.75">
      <c r="H46" s="15"/>
      <c r="L46" s="15"/>
      <c r="P46" s="15"/>
      <c r="T46" s="15">
        <v>21</v>
      </c>
      <c r="Z46" s="2"/>
      <c r="AE46" s="13"/>
      <c r="AI46" s="13"/>
      <c r="AM46" s="15"/>
      <c r="AQ46" s="17">
        <v>28</v>
      </c>
    </row>
    <row r="47" spans="8:39" ht="12.75">
      <c r="H47" s="15">
        <v>14</v>
      </c>
      <c r="L47" s="15">
        <v>15</v>
      </c>
      <c r="P47" s="15">
        <v>16</v>
      </c>
      <c r="T47" s="15">
        <v>37</v>
      </c>
      <c r="Z47" s="2"/>
      <c r="AE47" s="13">
        <v>10</v>
      </c>
      <c r="AI47" s="13">
        <v>10</v>
      </c>
      <c r="AM47" s="15">
        <v>12</v>
      </c>
    </row>
    <row r="48" spans="20:39" ht="12.75">
      <c r="T48" s="15">
        <v>16</v>
      </c>
      <c r="Z48" s="2"/>
      <c r="AE48" s="13"/>
      <c r="AI48" s="13"/>
      <c r="AM48" s="15"/>
    </row>
    <row r="49" spans="20:39" ht="12.75">
      <c r="T49" s="15">
        <v>15</v>
      </c>
      <c r="Z49" s="2"/>
      <c r="AE49" s="13"/>
      <c r="AI49" s="13"/>
      <c r="AM49" s="16"/>
    </row>
    <row r="50" spans="8:43" ht="12.75">
      <c r="H50" s="15">
        <v>21</v>
      </c>
      <c r="L50" s="15">
        <v>25</v>
      </c>
      <c r="P50" s="15">
        <v>27</v>
      </c>
      <c r="T50" s="15">
        <v>6</v>
      </c>
      <c r="Z50" s="2"/>
      <c r="AE50" s="13">
        <v>12</v>
      </c>
      <c r="AI50" s="13">
        <v>16</v>
      </c>
      <c r="AM50" s="15">
        <v>23</v>
      </c>
      <c r="AQ50" s="12"/>
    </row>
    <row r="51" spans="8:39" ht="12.75">
      <c r="H51" s="15"/>
      <c r="L51" s="15" t="s">
        <v>10</v>
      </c>
      <c r="P51" s="15"/>
      <c r="T51" s="15">
        <v>6</v>
      </c>
      <c r="Z51" s="2"/>
      <c r="AE51" s="14"/>
      <c r="AI51" s="13"/>
      <c r="AM51" s="15"/>
    </row>
    <row r="52" spans="8:39" ht="12.75">
      <c r="H52" s="15">
        <v>50</v>
      </c>
      <c r="L52" s="15">
        <v>54</v>
      </c>
      <c r="P52" s="15">
        <v>57</v>
      </c>
      <c r="AE52" s="18">
        <v>36</v>
      </c>
      <c r="AI52" s="18">
        <v>36</v>
      </c>
      <c r="AM52" s="15">
        <v>43</v>
      </c>
    </row>
  </sheetData>
  <printOptions gridLines="1"/>
  <pageMargins left="0.75" right="0.75" top="1" bottom="1" header="0.5" footer="0.5"/>
  <pageSetup horizontalDpi="300" verticalDpi="300" orientation="portrait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Serco</cp:lastModifiedBy>
  <cp:lastPrinted>1999-04-20T14:37:54Z</cp:lastPrinted>
  <dcterms:created xsi:type="dcterms:W3CDTF">1998-04-22T15:46:48Z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