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9180" windowHeight="4050" tabRatio="68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<sst xmlns="http://schemas.openxmlformats.org/spreadsheetml/2006/main" count="114" uniqueCount="20">
  <si>
    <t>Max</t>
  </si>
  <si>
    <t>Min</t>
  </si>
  <si>
    <t>Avg</t>
  </si>
  <si>
    <t>High</t>
  </si>
  <si>
    <t>Low</t>
  </si>
  <si>
    <t>Date</t>
  </si>
  <si>
    <t>00 06</t>
  </si>
  <si>
    <t>06 12</t>
  </si>
  <si>
    <t>12 18</t>
  </si>
  <si>
    <t>18 00</t>
  </si>
  <si>
    <t xml:space="preserve"> </t>
  </si>
  <si>
    <t>Remarks</t>
  </si>
  <si>
    <t>F1</t>
  </si>
  <si>
    <t>F4</t>
  </si>
  <si>
    <t>F2</t>
  </si>
  <si>
    <t>F5</t>
  </si>
  <si>
    <t>F3</t>
  </si>
  <si>
    <t>DSTNT FG ALL DAY</t>
  </si>
  <si>
    <t>29</t>
  </si>
  <si>
    <t>79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</si>
</sst>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9" fontId="0" fillId="0" borderId="0" xfId="20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2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2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2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104775</xdr:rowOff>
    </xdr:from>
    <xdr:to>
      <xdr:col>17</xdr:col>
      <xdr:colOff>47625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104775"/>
          <a:ext cx="3267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1</a:t>
          </a:r>
        </a:p>
      </xdr:txBody>
    </xdr:sp>
    <xdr:clientData/>
  </xdr:twoCellAnchor>
  <xdr:oneCellAnchor>
    <xdr:from>
      <xdr:col>0</xdr:col>
      <xdr:colOff>228600</xdr:colOff>
      <xdr:row>0</xdr:row>
      <xdr:rowOff>114300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228600" y="11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1</xdr:row>
      <xdr:rowOff>9525</xdr:rowOff>
    </xdr:from>
    <xdr:ext cx="1028700" cy="190500"/>
    <xdr:sp>
      <xdr:nvSpPr>
        <xdr:cNvPr id="3" name="TextBox 3"/>
        <xdr:cNvSpPr txBox="1">
          <a:spLocks noChangeArrowheads="1"/>
        </xdr:cNvSpPr>
      </xdr:nvSpPr>
      <xdr:spPr>
        <a:xfrm>
          <a:off x="104775" y="1714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SDM  </a:t>
          </a:r>
        </a:p>
      </xdr:txBody>
    </xdr:sp>
    <xdr:clientData/>
  </xdr:oneCellAnchor>
  <xdr:oneCellAnchor>
    <xdr:from>
      <xdr:col>17</xdr:col>
      <xdr:colOff>114300</xdr:colOff>
      <xdr:row>1</xdr:row>
      <xdr:rowOff>9525</xdr:rowOff>
    </xdr:from>
    <xdr:ext cx="628650" cy="390525"/>
    <xdr:sp>
      <xdr:nvSpPr>
        <xdr:cNvPr id="4" name="TextBox 4"/>
        <xdr:cNvSpPr txBox="1">
          <a:spLocks noChangeArrowheads="1"/>
        </xdr:cNvSpPr>
      </xdr:nvSpPr>
      <xdr:spPr>
        <a:xfrm>
          <a:off x="4524375" y="171450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
JAN 99</a:t>
          </a:r>
        </a:p>
      </xdr:txBody>
    </xdr:sp>
    <xdr:clientData/>
  </xdr:oneCellAnchor>
  <xdr:twoCellAnchor>
    <xdr:from>
      <xdr:col>1</xdr:col>
      <xdr:colOff>0</xdr:colOff>
      <xdr:row>3</xdr:row>
      <xdr:rowOff>152400</xdr:rowOff>
    </xdr:from>
    <xdr:to>
      <xdr:col>3</xdr:col>
      <xdr:colOff>304800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638175"/>
          <a:ext cx="9334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 C </a:t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7</xdr:col>
      <xdr:colOff>238125</xdr:colOff>
      <xdr:row>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200150" y="6572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Hrs=or&lt;1600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200150" y="495300"/>
          <a:ext cx="29622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Visibility (times in local)</a:t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11</xdr:col>
      <xdr:colOff>238125</xdr:colOff>
      <xdr:row>5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181225" y="6572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Hrs=or&lt;4800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238125</xdr:colOff>
      <xdr:row>5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171825" y="6477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Hrs&lt;9999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238125</xdr:colOff>
      <xdr:row>5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162425" y="6477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</xdr:row>
      <xdr:rowOff>0</xdr:rowOff>
    </xdr:from>
    <xdr:to>
      <xdr:col>23</xdr:col>
      <xdr:colOff>0</xdr:colOff>
      <xdr:row>5</xdr:row>
      <xdr:rowOff>152400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55149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 Spd</a:t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25</xdr:col>
      <xdr:colOff>0</xdr:colOff>
      <xdr:row>5</xdr:row>
      <xdr:rowOff>152400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60483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Maxgst
Dir Spd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5</xdr:row>
      <xdr:rowOff>152400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6819900" y="485775"/>
          <a:ext cx="247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
cvr </a:t>
          </a:r>
        </a:p>
      </xdr:txBody>
    </xdr:sp>
    <xdr:clientData/>
  </xdr:twoCellAnchor>
  <xdr:twoCellAnchor>
    <xdr:from>
      <xdr:col>27</xdr:col>
      <xdr:colOff>9525</xdr:colOff>
      <xdr:row>4</xdr:row>
      <xdr:rowOff>9525</xdr:rowOff>
    </xdr:from>
    <xdr:to>
      <xdr:col>30</xdr:col>
      <xdr:colOff>238125</xdr:colOff>
      <xdr:row>5</xdr:row>
      <xdr:rowOff>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7077075" y="6572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27</xdr:col>
      <xdr:colOff>9525</xdr:colOff>
      <xdr:row>3</xdr:row>
      <xdr:rowOff>9525</xdr:rowOff>
    </xdr:from>
    <xdr:to>
      <xdr:col>38</xdr:col>
      <xdr:colOff>238125</xdr:colOff>
      <xdr:row>4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7077075" y="495300"/>
          <a:ext cx="295275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Ceilings  (times in local)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238125</xdr:colOff>
      <xdr:row>5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8058150" y="6572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238125</xdr:colOff>
      <xdr:row>5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9048750" y="6477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42</xdr:col>
      <xdr:colOff>0</xdr:colOff>
      <xdr:row>5</xdr:row>
      <xdr:rowOff>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10039350" y="6477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Altimeter</a:t>
          </a:r>
        </a:p>
      </xdr:txBody>
    </xdr:sp>
    <xdr:clientData/>
  </xdr:twoCellAnchor>
  <xdr:twoCellAnchor>
    <xdr:from>
      <xdr:col>26</xdr:col>
      <xdr:colOff>114300</xdr:colOff>
      <xdr:row>0</xdr:row>
      <xdr:rowOff>104775</xdr:rowOff>
    </xdr:from>
    <xdr:to>
      <xdr:col>39</xdr:col>
      <xdr:colOff>95250</xdr:colOff>
      <xdr:row>2</xdr:row>
      <xdr:rowOff>133350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6934200" y="104775"/>
          <a:ext cx="3200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2</a:t>
          </a:r>
        </a:p>
      </xdr:txBody>
    </xdr:sp>
    <xdr:clientData/>
  </xdr:twoCellAnchor>
  <xdr:oneCellAnchor>
    <xdr:from>
      <xdr:col>21</xdr:col>
      <xdr:colOff>104775</xdr:colOff>
      <xdr:row>1</xdr:row>
      <xdr:rowOff>9525</xdr:rowOff>
    </xdr:from>
    <xdr:ext cx="1066800" cy="180975"/>
    <xdr:sp>
      <xdr:nvSpPr>
        <xdr:cNvPr id="20" name="TextBox 45"/>
        <xdr:cNvSpPr txBox="1">
          <a:spLocks noChangeArrowheads="1"/>
        </xdr:cNvSpPr>
      </xdr:nvSpPr>
      <xdr:spPr>
        <a:xfrm>
          <a:off x="5610225" y="1714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SDM</a:t>
          </a:r>
        </a:p>
      </xdr:txBody>
    </xdr:sp>
    <xdr:clientData/>
  </xdr:oneCellAnchor>
  <xdr:oneCellAnchor>
    <xdr:from>
      <xdr:col>39</xdr:col>
      <xdr:colOff>257175</xdr:colOff>
      <xdr:row>1</xdr:row>
      <xdr:rowOff>0</xdr:rowOff>
    </xdr:from>
    <xdr:ext cx="619125" cy="438150"/>
    <xdr:sp>
      <xdr:nvSpPr>
        <xdr:cNvPr id="21" name="TextBox 46"/>
        <xdr:cNvSpPr txBox="1">
          <a:spLocks noChangeArrowheads="1"/>
        </xdr:cNvSpPr>
      </xdr:nvSpPr>
      <xdr:spPr>
        <a:xfrm>
          <a:off x="10296525" y="1619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 JAN 99</a:t>
          </a:r>
        </a:p>
      </xdr:txBody>
    </xdr:sp>
    <xdr:clientData/>
  </xdr:oneCellAnchor>
  <xdr:twoCellAnchor>
    <xdr:from>
      <xdr:col>1</xdr:col>
      <xdr:colOff>95250</xdr:colOff>
      <xdr:row>40</xdr:row>
      <xdr:rowOff>0</xdr:rowOff>
    </xdr:from>
    <xdr:to>
      <xdr:col>3</xdr:col>
      <xdr:colOff>219075</xdr:colOff>
      <xdr:row>41</xdr:row>
      <xdr:rowOff>0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342900" y="6477000"/>
          <a:ext cx="75247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7</xdr:col>
      <xdr:colOff>238125</xdr:colOff>
      <xdr:row>41</xdr:row>
      <xdr:rowOff>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1200150" y="64865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</a:t>
          </a:r>
        </a:p>
      </xdr:txBody>
    </xdr:sp>
    <xdr:clientData/>
  </xdr:twoCellAnchor>
  <xdr:twoCellAnchor>
    <xdr:from>
      <xdr:col>8</xdr:col>
      <xdr:colOff>0</xdr:colOff>
      <xdr:row>40</xdr:row>
      <xdr:rowOff>9525</xdr:rowOff>
    </xdr:from>
    <xdr:to>
      <xdr:col>11</xdr:col>
      <xdr:colOff>238125</xdr:colOff>
      <xdr:row>41</xdr:row>
      <xdr:rowOff>0</xdr:rowOff>
    </xdr:to>
    <xdr:sp>
      <xdr:nvSpPr>
        <xdr:cNvPr id="24" name="TextBox 50"/>
        <xdr:cNvSpPr txBox="1">
          <a:spLocks noChangeArrowheads="1"/>
        </xdr:cNvSpPr>
      </xdr:nvSpPr>
      <xdr:spPr>
        <a:xfrm>
          <a:off x="2181225" y="64865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15</xdr:col>
      <xdr:colOff>238125</xdr:colOff>
      <xdr:row>41</xdr:row>
      <xdr:rowOff>0</xdr:rowOff>
    </xdr:to>
    <xdr:sp>
      <xdr:nvSpPr>
        <xdr:cNvPr id="25" name="TextBox 51"/>
        <xdr:cNvSpPr txBox="1">
          <a:spLocks noChangeArrowheads="1"/>
        </xdr:cNvSpPr>
      </xdr:nvSpPr>
      <xdr:spPr>
        <a:xfrm>
          <a:off x="3171825" y="64770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Hrs=or&lt;7</a:t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238125</xdr:colOff>
      <xdr:row>41</xdr:row>
      <xdr:rowOff>0</xdr:rowOff>
    </xdr:to>
    <xdr:sp>
      <xdr:nvSpPr>
        <xdr:cNvPr id="26" name="TextBox 52"/>
        <xdr:cNvSpPr txBox="1">
          <a:spLocks noChangeArrowheads="1"/>
        </xdr:cNvSpPr>
      </xdr:nvSpPr>
      <xdr:spPr>
        <a:xfrm>
          <a:off x="4162425" y="64770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AvgWind
Dir 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152400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6819900" y="6477000"/>
          <a:ext cx="247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</a:t>
          </a:r>
        </a:p>
      </xdr:txBody>
    </xdr:sp>
    <xdr:clientData/>
  </xdr:twoCellAnchor>
  <xdr:twoCellAnchor>
    <xdr:from>
      <xdr:col>27</xdr:col>
      <xdr:colOff>9525</xdr:colOff>
      <xdr:row>40</xdr:row>
      <xdr:rowOff>9525</xdr:rowOff>
    </xdr:from>
    <xdr:to>
      <xdr:col>30</xdr:col>
      <xdr:colOff>238125</xdr:colOff>
      <xdr:row>41</xdr:row>
      <xdr:rowOff>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7077075" y="64865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31</xdr:col>
      <xdr:colOff>0</xdr:colOff>
      <xdr:row>40</xdr:row>
      <xdr:rowOff>9525</xdr:rowOff>
    </xdr:from>
    <xdr:to>
      <xdr:col>34</xdr:col>
      <xdr:colOff>238125</xdr:colOff>
      <xdr:row>41</xdr:row>
      <xdr:rowOff>0</xdr:rowOff>
    </xdr:to>
    <xdr:sp>
      <xdr:nvSpPr>
        <xdr:cNvPr id="31" name="TextBox 58"/>
        <xdr:cNvSpPr txBox="1">
          <a:spLocks noChangeArrowheads="1"/>
        </xdr:cNvSpPr>
      </xdr:nvSpPr>
      <xdr:spPr>
        <a:xfrm>
          <a:off x="8058150" y="64865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38</xdr:col>
      <xdr:colOff>238125</xdr:colOff>
      <xdr:row>41</xdr:row>
      <xdr:rowOff>0</xdr:rowOff>
    </xdr:to>
    <xdr:sp>
      <xdr:nvSpPr>
        <xdr:cNvPr id="32" name="TextBox 59"/>
        <xdr:cNvSpPr txBox="1">
          <a:spLocks noChangeArrowheads="1"/>
        </xdr:cNvSpPr>
      </xdr:nvSpPr>
      <xdr:spPr>
        <a:xfrm>
          <a:off x="9048750" y="64770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42</xdr:col>
      <xdr:colOff>0</xdr:colOff>
      <xdr:row>41</xdr:row>
      <xdr:rowOff>0</xdr:rowOff>
    </xdr:to>
    <xdr:sp>
      <xdr:nvSpPr>
        <xdr:cNvPr id="33" name="TextBox 60"/>
        <xdr:cNvSpPr txBox="1">
          <a:spLocks noChangeArrowheads="1"/>
        </xdr:cNvSpPr>
      </xdr:nvSpPr>
      <xdr:spPr>
        <a:xfrm>
          <a:off x="10039350" y="64770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Sea Level Pressure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0</xdr:col>
      <xdr:colOff>28575</xdr:colOff>
      <xdr:row>38</xdr:row>
      <xdr:rowOff>9525</xdr:rowOff>
    </xdr:from>
    <xdr:to>
      <xdr:col>8</xdr:col>
      <xdr:colOff>123825</xdr:colOff>
      <xdr:row>40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28575" y="6162675"/>
          <a:ext cx="2276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30</xdr:col>
      <xdr:colOff>152400</xdr:colOff>
      <xdr:row>39</xdr:row>
      <xdr:rowOff>152400</xdr:rowOff>
    </xdr:to>
    <xdr:sp>
      <xdr:nvSpPr>
        <xdr:cNvPr id="37" name="TextBox 64"/>
        <xdr:cNvSpPr txBox="1">
          <a:spLocks noChangeArrowheads="1"/>
        </xdr:cNvSpPr>
      </xdr:nvSpPr>
      <xdr:spPr>
        <a:xfrm>
          <a:off x="5514975" y="6153150"/>
          <a:ext cx="2447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16</xdr:col>
      <xdr:colOff>9525</xdr:colOff>
      <xdr:row>44</xdr:row>
      <xdr:rowOff>9525</xdr:rowOff>
    </xdr:from>
    <xdr:to>
      <xdr:col>19</xdr:col>
      <xdr:colOff>0</xdr:colOff>
      <xdr:row>45</xdr:row>
      <xdr:rowOff>9525</xdr:rowOff>
    </xdr:to>
    <xdr:sp>
      <xdr:nvSpPr>
        <xdr:cNvPr id="38" name="TextBox 65"/>
        <xdr:cNvSpPr txBox="1">
          <a:spLocks noChangeArrowheads="1"/>
        </xdr:cNvSpPr>
      </xdr:nvSpPr>
      <xdr:spPr>
        <a:xfrm>
          <a:off x="4171950" y="7134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Hrs=</a:t>
          </a:r>
        </a:p>
      </xdr:txBody>
    </xdr:sp>
    <xdr:clientData/>
  </xdr:twoCellAnchor>
  <xdr:twoCellAnchor>
    <xdr:from>
      <xdr:col>16</xdr:col>
      <xdr:colOff>9525</xdr:colOff>
      <xdr:row>45</xdr:row>
      <xdr:rowOff>9525</xdr:rowOff>
    </xdr:from>
    <xdr:to>
      <xdr:col>19</xdr:col>
      <xdr:colOff>0</xdr:colOff>
      <xdr:row>46</xdr:row>
      <xdr:rowOff>9525</xdr:rowOff>
    </xdr:to>
    <xdr:sp>
      <xdr:nvSpPr>
        <xdr:cNvPr id="39" name="TextBox 66"/>
        <xdr:cNvSpPr txBox="1">
          <a:spLocks noChangeArrowheads="1"/>
        </xdr:cNvSpPr>
      </xdr:nvSpPr>
      <xdr:spPr>
        <a:xfrm>
          <a:off x="4171950" y="72961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Hrs=</a:t>
          </a:r>
        </a:p>
      </xdr:txBody>
    </xdr:sp>
    <xdr:clientData/>
  </xdr:twoCellAnchor>
  <xdr:twoCellAnchor>
    <xdr:from>
      <xdr:col>16</xdr:col>
      <xdr:colOff>9525</xdr:colOff>
      <xdr:row>46</xdr:row>
      <xdr:rowOff>9525</xdr:rowOff>
    </xdr:from>
    <xdr:to>
      <xdr:col>19</xdr:col>
      <xdr:colOff>0</xdr:colOff>
      <xdr:row>47</xdr:row>
      <xdr:rowOff>9525</xdr:rowOff>
    </xdr:to>
    <xdr:sp>
      <xdr:nvSpPr>
        <xdr:cNvPr id="40" name="TextBox 67"/>
        <xdr:cNvSpPr txBox="1">
          <a:spLocks noChangeArrowheads="1"/>
        </xdr:cNvSpPr>
      </xdr:nvSpPr>
      <xdr:spPr>
        <a:xfrm>
          <a:off x="4171950" y="74580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Hrs=</a:t>
          </a:r>
        </a:p>
      </xdr:txBody>
    </xdr:sp>
    <xdr:clientData/>
  </xdr:twoCellAnchor>
  <xdr:twoCellAnchor>
    <xdr:from>
      <xdr:col>16</xdr:col>
      <xdr:colOff>9525</xdr:colOff>
      <xdr:row>43</xdr:row>
      <xdr:rowOff>9525</xdr:rowOff>
    </xdr:from>
    <xdr:to>
      <xdr:col>19</xdr:col>
      <xdr:colOff>0</xdr:colOff>
      <xdr:row>44</xdr:row>
      <xdr:rowOff>9525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4171950" y="69723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Hours</a:t>
          </a:r>
        </a:p>
      </xdr:txBody>
    </xdr:sp>
    <xdr:clientData/>
  </xdr:twoCellAnchor>
  <xdr:twoCellAnchor>
    <xdr:from>
      <xdr:col>42</xdr:col>
      <xdr:colOff>9525</xdr:colOff>
      <xdr:row>3</xdr:row>
      <xdr:rowOff>0</xdr:rowOff>
    </xdr:from>
    <xdr:to>
      <xdr:col>43</xdr:col>
      <xdr:colOff>0</xdr:colOff>
      <xdr:row>6</xdr:row>
      <xdr:rowOff>0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1220450" y="485775"/>
          <a:ext cx="600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
Hrs Obs
taken</a:t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19</xdr:col>
      <xdr:colOff>0</xdr:colOff>
      <xdr:row>49</xdr:row>
      <xdr:rowOff>9525</xdr:rowOff>
    </xdr:to>
    <xdr:sp>
      <xdr:nvSpPr>
        <xdr:cNvPr id="43" name="TextBox 73"/>
        <xdr:cNvSpPr txBox="1">
          <a:spLocks noChangeArrowheads="1"/>
        </xdr:cNvSpPr>
      </xdr:nvSpPr>
      <xdr:spPr>
        <a:xfrm>
          <a:off x="4171950" y="77819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Days=</a:t>
          </a:r>
        </a:p>
      </xdr:txBody>
    </xdr:sp>
    <xdr:clientData/>
  </xdr:twoCellAnchor>
  <xdr:twoCellAnchor>
    <xdr:from>
      <xdr:col>16</xdr:col>
      <xdr:colOff>9525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44" name="TextBox 74"/>
        <xdr:cNvSpPr txBox="1">
          <a:spLocks noChangeArrowheads="1"/>
        </xdr:cNvSpPr>
      </xdr:nvSpPr>
      <xdr:spPr>
        <a:xfrm>
          <a:off x="4171950" y="79438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Days=</a:t>
          </a:r>
        </a:p>
      </xdr:txBody>
    </xdr:sp>
    <xdr:clientData/>
  </xdr:twoCellAnchor>
  <xdr:twoCellAnchor>
    <xdr:from>
      <xdr:col>16</xdr:col>
      <xdr:colOff>9525</xdr:colOff>
      <xdr:row>50</xdr:row>
      <xdr:rowOff>9525</xdr:rowOff>
    </xdr:from>
    <xdr:to>
      <xdr:col>19</xdr:col>
      <xdr:colOff>0</xdr:colOff>
      <xdr:row>51</xdr:row>
      <xdr:rowOff>0</xdr:rowOff>
    </xdr:to>
    <xdr:sp>
      <xdr:nvSpPr>
        <xdr:cNvPr id="45" name="TextBox 75"/>
        <xdr:cNvSpPr txBox="1">
          <a:spLocks noChangeArrowheads="1"/>
        </xdr:cNvSpPr>
      </xdr:nvSpPr>
      <xdr:spPr>
        <a:xfrm>
          <a:off x="4171950" y="8105775"/>
          <a:ext cx="733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Days=</a:t>
          </a:r>
        </a:p>
      </xdr:txBody>
    </xdr:sp>
    <xdr:clientData/>
  </xdr:twoCellAnchor>
  <xdr:twoCellAnchor>
    <xdr:from>
      <xdr:col>16</xdr:col>
      <xdr:colOff>9525</xdr:colOff>
      <xdr:row>47</xdr:row>
      <xdr:rowOff>9525</xdr:rowOff>
    </xdr:from>
    <xdr:to>
      <xdr:col>19</xdr:col>
      <xdr:colOff>0</xdr:colOff>
      <xdr:row>48</xdr:row>
      <xdr:rowOff>9525</xdr:rowOff>
    </xdr:to>
    <xdr:sp>
      <xdr:nvSpPr>
        <xdr:cNvPr id="46" name="TextBox 76"/>
        <xdr:cNvSpPr txBox="1">
          <a:spLocks noChangeArrowheads="1"/>
        </xdr:cNvSpPr>
      </xdr:nvSpPr>
      <xdr:spPr>
        <a:xfrm>
          <a:off x="4171950" y="76200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44</xdr:col>
      <xdr:colOff>0</xdr:colOff>
      <xdr:row>6</xdr:row>
      <xdr:rowOff>0</xdr:rowOff>
    </xdr:to>
    <xdr:sp>
      <xdr:nvSpPr>
        <xdr:cNvPr id="47" name="TextBox 77"/>
        <xdr:cNvSpPr txBox="1">
          <a:spLocks noChangeArrowheads="1"/>
        </xdr:cNvSpPr>
      </xdr:nvSpPr>
      <xdr:spPr>
        <a:xfrm>
          <a:off x="11820525" y="4857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Pressure Change</a:t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29</xdr:col>
      <xdr:colOff>238125</xdr:colOff>
      <xdr:row>45</xdr:row>
      <xdr:rowOff>0</xdr:rowOff>
    </xdr:to>
    <xdr:sp>
      <xdr:nvSpPr>
        <xdr:cNvPr id="48" name="TextBox 78"/>
        <xdr:cNvSpPr txBox="1">
          <a:spLocks noChangeArrowheads="1"/>
        </xdr:cNvSpPr>
      </xdr:nvSpPr>
      <xdr:spPr>
        <a:xfrm>
          <a:off x="70675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=or&lt;500'</a:t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29</xdr:col>
      <xdr:colOff>238125</xdr:colOff>
      <xdr:row>47</xdr:row>
      <xdr:rowOff>0</xdr:rowOff>
    </xdr:to>
    <xdr:sp>
      <xdr:nvSpPr>
        <xdr:cNvPr id="49" name="TextBox 79"/>
        <xdr:cNvSpPr txBox="1">
          <a:spLocks noChangeArrowheads="1"/>
        </xdr:cNvSpPr>
      </xdr:nvSpPr>
      <xdr:spPr>
        <a:xfrm>
          <a:off x="70675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=or&lt;500'</a:t>
          </a:r>
        </a:p>
      </xdr:txBody>
    </xdr:sp>
    <xdr:clientData/>
  </xdr:twoCellAnchor>
  <xdr:twoCellAnchor>
    <xdr:from>
      <xdr:col>31</xdr:col>
      <xdr:colOff>0</xdr:colOff>
      <xdr:row>43</xdr:row>
      <xdr:rowOff>9525</xdr:rowOff>
    </xdr:from>
    <xdr:to>
      <xdr:col>33</xdr:col>
      <xdr:colOff>238125</xdr:colOff>
      <xdr:row>45</xdr:row>
      <xdr:rowOff>0</xdr:rowOff>
    </xdr:to>
    <xdr:sp>
      <xdr:nvSpPr>
        <xdr:cNvPr id="50" name="TextBox 80"/>
        <xdr:cNvSpPr txBox="1">
          <a:spLocks noChangeArrowheads="1"/>
        </xdr:cNvSpPr>
      </xdr:nvSpPr>
      <xdr:spPr>
        <a:xfrm>
          <a:off x="80581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=or&lt;1000'</a:t>
          </a:r>
        </a:p>
      </xdr:txBody>
    </xdr:sp>
    <xdr:clientData/>
  </xdr:twoCellAnchor>
  <xdr:twoCellAnchor>
    <xdr:from>
      <xdr:col>31</xdr:col>
      <xdr:colOff>0</xdr:colOff>
      <xdr:row>45</xdr:row>
      <xdr:rowOff>9525</xdr:rowOff>
    </xdr:from>
    <xdr:to>
      <xdr:col>33</xdr:col>
      <xdr:colOff>238125</xdr:colOff>
      <xdr:row>47</xdr:row>
      <xdr:rowOff>0</xdr:rowOff>
    </xdr:to>
    <xdr:sp>
      <xdr:nvSpPr>
        <xdr:cNvPr id="51" name="TextBox 81"/>
        <xdr:cNvSpPr txBox="1">
          <a:spLocks noChangeArrowheads="1"/>
        </xdr:cNvSpPr>
      </xdr:nvSpPr>
      <xdr:spPr>
        <a:xfrm>
          <a:off x="80581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=or&lt;1000'</a:t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37</xdr:col>
      <xdr:colOff>238125</xdr:colOff>
      <xdr:row>45</xdr:row>
      <xdr:rowOff>0</xdr:rowOff>
    </xdr:to>
    <xdr:sp>
      <xdr:nvSpPr>
        <xdr:cNvPr id="52" name="TextBox 82"/>
        <xdr:cNvSpPr txBox="1">
          <a:spLocks noChangeArrowheads="1"/>
        </xdr:cNvSpPr>
      </xdr:nvSpPr>
      <xdr:spPr>
        <a:xfrm>
          <a:off x="90487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37</xdr:col>
      <xdr:colOff>238125</xdr:colOff>
      <xdr:row>47</xdr:row>
      <xdr:rowOff>0</xdr:rowOff>
    </xdr:to>
    <xdr:sp>
      <xdr:nvSpPr>
        <xdr:cNvPr id="53" name="TextBox 83"/>
        <xdr:cNvSpPr txBox="1">
          <a:spLocks noChangeArrowheads="1"/>
        </xdr:cNvSpPr>
      </xdr:nvSpPr>
      <xdr:spPr>
        <a:xfrm>
          <a:off x="90487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4</xdr:col>
      <xdr:colOff>0</xdr:colOff>
      <xdr:row>43</xdr:row>
      <xdr:rowOff>9525</xdr:rowOff>
    </xdr:from>
    <xdr:to>
      <xdr:col>6</xdr:col>
      <xdr:colOff>238125</xdr:colOff>
      <xdr:row>45</xdr:row>
      <xdr:rowOff>0</xdr:rowOff>
    </xdr:to>
    <xdr:sp>
      <xdr:nvSpPr>
        <xdr:cNvPr id="54" name="TextBox 84"/>
        <xdr:cNvSpPr txBox="1">
          <a:spLocks noChangeArrowheads="1"/>
        </xdr:cNvSpPr>
      </xdr:nvSpPr>
      <xdr:spPr>
        <a:xfrm>
          <a:off x="11906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=&lt;1600mts</a:t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6</xdr:col>
      <xdr:colOff>238125</xdr:colOff>
      <xdr:row>47</xdr:row>
      <xdr:rowOff>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11906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=&lt;1600mts</a:t>
          </a:r>
        </a:p>
      </xdr:txBody>
    </xdr:sp>
    <xdr:clientData/>
  </xdr:twoCellAnchor>
  <xdr:twoCellAnchor>
    <xdr:from>
      <xdr:col>8</xdr:col>
      <xdr:colOff>0</xdr:colOff>
      <xdr:row>43</xdr:row>
      <xdr:rowOff>9525</xdr:rowOff>
    </xdr:from>
    <xdr:to>
      <xdr:col>10</xdr:col>
      <xdr:colOff>238125</xdr:colOff>
      <xdr:row>45</xdr:row>
      <xdr:rowOff>0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21812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=&lt;4800mts</a:t>
          </a:r>
        </a:p>
      </xdr:txBody>
    </xdr:sp>
    <xdr:clientData/>
  </xdr:twoCellAnchor>
  <xdr:twoCellAnchor>
    <xdr:from>
      <xdr:col>8</xdr:col>
      <xdr:colOff>0</xdr:colOff>
      <xdr:row>45</xdr:row>
      <xdr:rowOff>9525</xdr:rowOff>
    </xdr:from>
    <xdr:to>
      <xdr:col>10</xdr:col>
      <xdr:colOff>238125</xdr:colOff>
      <xdr:row>47</xdr:row>
      <xdr:rowOff>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21812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=&lt;4800mts</a:t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14</xdr:col>
      <xdr:colOff>238125</xdr:colOff>
      <xdr:row>45</xdr:row>
      <xdr:rowOff>0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1718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&lt;9999mts</a:t>
          </a:r>
        </a:p>
      </xdr:txBody>
    </xdr:sp>
    <xdr:clientData/>
  </xdr:twoCellAnchor>
  <xdr:twoCellAnchor>
    <xdr:from>
      <xdr:col>12</xdr:col>
      <xdr:colOff>0</xdr:colOff>
      <xdr:row>45</xdr:row>
      <xdr:rowOff>9525</xdr:rowOff>
    </xdr:from>
    <xdr:to>
      <xdr:col>14</xdr:col>
      <xdr:colOff>238125</xdr:colOff>
      <xdr:row>47</xdr:row>
      <xdr:rowOff>0</xdr:rowOff>
    </xdr:to>
    <xdr:sp>
      <xdr:nvSpPr>
        <xdr:cNvPr id="59" name="TextBox 89"/>
        <xdr:cNvSpPr txBox="1">
          <a:spLocks noChangeArrowheads="1"/>
        </xdr:cNvSpPr>
      </xdr:nvSpPr>
      <xdr:spPr>
        <a:xfrm>
          <a:off x="31718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&lt;9999mts</a:t>
          </a:r>
        </a:p>
      </xdr:txBody>
    </xdr:sp>
    <xdr:clientData/>
  </xdr:twoCellAnchor>
  <xdr:twoCellAnchor>
    <xdr:from>
      <xdr:col>42</xdr:col>
      <xdr:colOff>0</xdr:colOff>
      <xdr:row>40</xdr:row>
      <xdr:rowOff>0</xdr:rowOff>
    </xdr:from>
    <xdr:to>
      <xdr:col>43</xdr:col>
      <xdr:colOff>0</xdr:colOff>
      <xdr:row>41</xdr:row>
      <xdr:rowOff>152400</xdr:rowOff>
    </xdr:to>
    <xdr:sp>
      <xdr:nvSpPr>
        <xdr:cNvPr id="60" name="TextBox 92"/>
        <xdr:cNvSpPr txBox="1">
          <a:spLocks noChangeArrowheads="1"/>
        </xdr:cNvSpPr>
      </xdr:nvSpPr>
      <xdr:spPr>
        <a:xfrm>
          <a:off x="11210925" y="6477000"/>
          <a:ext cx="60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 Obs taken
</a:t>
          </a:r>
        </a:p>
      </xdr:txBody>
    </xdr:sp>
    <xdr:clientData/>
  </xdr:twoCellAnchor>
  <xdr:twoCellAnchor>
    <xdr:from>
      <xdr:col>42</xdr:col>
      <xdr:colOff>9525</xdr:colOff>
      <xdr:row>43</xdr:row>
      <xdr:rowOff>9525</xdr:rowOff>
    </xdr:from>
    <xdr:to>
      <xdr:col>42</xdr:col>
      <xdr:colOff>600075</xdr:colOff>
      <xdr:row>45</xdr:row>
      <xdr:rowOff>0</xdr:rowOff>
    </xdr:to>
    <xdr:sp>
      <xdr:nvSpPr>
        <xdr:cNvPr id="61" name="TextBox 93"/>
        <xdr:cNvSpPr txBox="1">
          <a:spLocks noChangeArrowheads="1"/>
        </xdr:cNvSpPr>
      </xdr:nvSpPr>
      <xdr:spPr>
        <a:xfrm>
          <a:off x="11220450" y="6972300"/>
          <a:ext cx="590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
ObsTakn
</a:t>
          </a:r>
        </a:p>
      </xdr:txBody>
    </xdr:sp>
    <xdr:clientData/>
  </xdr:twoCellAnchor>
  <xdr:twoCellAnchor>
    <xdr:from>
      <xdr:col>43</xdr:col>
      <xdr:colOff>600075</xdr:colOff>
      <xdr:row>3</xdr:row>
      <xdr:rowOff>0</xdr:rowOff>
    </xdr:from>
    <xdr:to>
      <xdr:col>45</xdr:col>
      <xdr:colOff>0</xdr:colOff>
      <xdr:row>6</xdr:row>
      <xdr:rowOff>0</xdr:rowOff>
    </xdr:to>
    <xdr:sp>
      <xdr:nvSpPr>
        <xdr:cNvPr id="62" name="TextBox 94"/>
        <xdr:cNvSpPr txBox="1">
          <a:spLocks noChangeArrowheads="1"/>
        </xdr:cNvSpPr>
      </xdr:nvSpPr>
      <xdr:spPr>
        <a:xfrm>
          <a:off x="12420600" y="485775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Temp
Change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29</xdr:col>
      <xdr:colOff>238125</xdr:colOff>
      <xdr:row>49</xdr:row>
      <xdr:rowOff>152400</xdr:rowOff>
    </xdr:to>
    <xdr:sp>
      <xdr:nvSpPr>
        <xdr:cNvPr id="63" name="TextBox 95"/>
        <xdr:cNvSpPr txBox="1">
          <a:spLocks noChangeArrowheads="1"/>
        </xdr:cNvSpPr>
      </xdr:nvSpPr>
      <xdr:spPr>
        <a:xfrm>
          <a:off x="7067550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Hrs=&lt;500'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29</xdr:col>
      <xdr:colOff>238125</xdr:colOff>
      <xdr:row>51</xdr:row>
      <xdr:rowOff>152400</xdr:rowOff>
    </xdr:to>
    <xdr:sp>
      <xdr:nvSpPr>
        <xdr:cNvPr id="64" name="TextBox 96"/>
        <xdr:cNvSpPr txBox="1">
          <a:spLocks noChangeArrowheads="1"/>
        </xdr:cNvSpPr>
      </xdr:nvSpPr>
      <xdr:spPr>
        <a:xfrm>
          <a:off x="7067550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Days=&lt;500'</a:t>
          </a:r>
        </a:p>
      </xdr:txBody>
    </xdr:sp>
    <xdr:clientData/>
  </xdr:twoCellAnchor>
  <xdr:twoCellAnchor>
    <xdr:from>
      <xdr:col>31</xdr:col>
      <xdr:colOff>0</xdr:colOff>
      <xdr:row>48</xdr:row>
      <xdr:rowOff>9525</xdr:rowOff>
    </xdr:from>
    <xdr:to>
      <xdr:col>33</xdr:col>
      <xdr:colOff>238125</xdr:colOff>
      <xdr:row>50</xdr:row>
      <xdr:rowOff>0</xdr:rowOff>
    </xdr:to>
    <xdr:sp>
      <xdr:nvSpPr>
        <xdr:cNvPr id="65" name="TextBox 97"/>
        <xdr:cNvSpPr txBox="1">
          <a:spLocks noChangeArrowheads="1"/>
        </xdr:cNvSpPr>
      </xdr:nvSpPr>
      <xdr:spPr>
        <a:xfrm>
          <a:off x="80581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Hrs=&lt;1000'</a:t>
          </a:r>
        </a:p>
      </xdr:txBody>
    </xdr:sp>
    <xdr:clientData/>
  </xdr:twoCellAnchor>
  <xdr:twoCellAnchor>
    <xdr:from>
      <xdr:col>31</xdr:col>
      <xdr:colOff>0</xdr:colOff>
      <xdr:row>50</xdr:row>
      <xdr:rowOff>9525</xdr:rowOff>
    </xdr:from>
    <xdr:to>
      <xdr:col>33</xdr:col>
      <xdr:colOff>238125</xdr:colOff>
      <xdr:row>52</xdr:row>
      <xdr:rowOff>0</xdr:rowOff>
    </xdr:to>
    <xdr:sp>
      <xdr:nvSpPr>
        <xdr:cNvPr id="66" name="TextBox 98"/>
        <xdr:cNvSpPr txBox="1">
          <a:spLocks noChangeArrowheads="1"/>
        </xdr:cNvSpPr>
      </xdr:nvSpPr>
      <xdr:spPr>
        <a:xfrm>
          <a:off x="80581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Days=&lt;1000'</a:t>
          </a:r>
        </a:p>
      </xdr:txBody>
    </xdr:sp>
    <xdr:clientData/>
  </xdr:twoCellAnchor>
  <xdr:twoCellAnchor>
    <xdr:from>
      <xdr:col>35</xdr:col>
      <xdr:colOff>0</xdr:colOff>
      <xdr:row>48</xdr:row>
      <xdr:rowOff>9525</xdr:rowOff>
    </xdr:from>
    <xdr:to>
      <xdr:col>37</xdr:col>
      <xdr:colOff>238125</xdr:colOff>
      <xdr:row>50</xdr:row>
      <xdr:rowOff>0</xdr:rowOff>
    </xdr:to>
    <xdr:sp>
      <xdr:nvSpPr>
        <xdr:cNvPr id="67" name="TextBox 99"/>
        <xdr:cNvSpPr txBox="1">
          <a:spLocks noChangeArrowheads="1"/>
        </xdr:cNvSpPr>
      </xdr:nvSpPr>
      <xdr:spPr>
        <a:xfrm>
          <a:off x="90487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Hrs=&lt;3000'</a:t>
          </a:r>
        </a:p>
      </xdr:txBody>
    </xdr:sp>
    <xdr:clientData/>
  </xdr:twoCellAnchor>
  <xdr:twoCellAnchor>
    <xdr:from>
      <xdr:col>35</xdr:col>
      <xdr:colOff>0</xdr:colOff>
      <xdr:row>50</xdr:row>
      <xdr:rowOff>9525</xdr:rowOff>
    </xdr:from>
    <xdr:to>
      <xdr:col>37</xdr:col>
      <xdr:colOff>238125</xdr:colOff>
      <xdr:row>52</xdr:row>
      <xdr:rowOff>0</xdr:rowOff>
    </xdr:to>
    <xdr:sp>
      <xdr:nvSpPr>
        <xdr:cNvPr id="68" name="TextBox 100"/>
        <xdr:cNvSpPr txBox="1">
          <a:spLocks noChangeArrowheads="1"/>
        </xdr:cNvSpPr>
      </xdr:nvSpPr>
      <xdr:spPr>
        <a:xfrm>
          <a:off x="90487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Days=&lt;3000'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6</xdr:col>
      <xdr:colOff>238125</xdr:colOff>
      <xdr:row>49</xdr:row>
      <xdr:rowOff>152400</xdr:rowOff>
    </xdr:to>
    <xdr:sp>
      <xdr:nvSpPr>
        <xdr:cNvPr id="69" name="TextBox 102"/>
        <xdr:cNvSpPr txBox="1">
          <a:spLocks noChangeArrowheads="1"/>
        </xdr:cNvSpPr>
      </xdr:nvSpPr>
      <xdr:spPr>
        <a:xfrm>
          <a:off x="1190625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Hrs=&lt;1600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6</xdr:col>
      <xdr:colOff>238125</xdr:colOff>
      <xdr:row>51</xdr:row>
      <xdr:rowOff>152400</xdr:rowOff>
    </xdr:to>
    <xdr:sp>
      <xdr:nvSpPr>
        <xdr:cNvPr id="70" name="TextBox 103"/>
        <xdr:cNvSpPr txBox="1">
          <a:spLocks noChangeArrowheads="1"/>
        </xdr:cNvSpPr>
      </xdr:nvSpPr>
      <xdr:spPr>
        <a:xfrm>
          <a:off x="1190625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Days=&lt;1600</a:t>
          </a:r>
        </a:p>
      </xdr:txBody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238125</xdr:colOff>
      <xdr:row>50</xdr:row>
      <xdr:rowOff>0</xdr:rowOff>
    </xdr:to>
    <xdr:sp>
      <xdr:nvSpPr>
        <xdr:cNvPr id="71" name="TextBox 104"/>
        <xdr:cNvSpPr txBox="1">
          <a:spLocks noChangeArrowheads="1"/>
        </xdr:cNvSpPr>
      </xdr:nvSpPr>
      <xdr:spPr>
        <a:xfrm>
          <a:off x="21812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Hrs=&lt;4800</a:t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10</xdr:col>
      <xdr:colOff>238125</xdr:colOff>
      <xdr:row>52</xdr:row>
      <xdr:rowOff>0</xdr:rowOff>
    </xdr:to>
    <xdr:sp>
      <xdr:nvSpPr>
        <xdr:cNvPr id="72" name="TextBox 105"/>
        <xdr:cNvSpPr txBox="1">
          <a:spLocks noChangeArrowheads="1"/>
        </xdr:cNvSpPr>
      </xdr:nvSpPr>
      <xdr:spPr>
        <a:xfrm>
          <a:off x="21812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Days=&lt;4800</a:t>
          </a:r>
        </a:p>
      </xdr:txBody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238125</xdr:colOff>
      <xdr:row>50</xdr:row>
      <xdr:rowOff>0</xdr:rowOff>
    </xdr:to>
    <xdr:sp>
      <xdr:nvSpPr>
        <xdr:cNvPr id="73" name="TextBox 106"/>
        <xdr:cNvSpPr txBox="1">
          <a:spLocks noChangeArrowheads="1"/>
        </xdr:cNvSpPr>
      </xdr:nvSpPr>
      <xdr:spPr>
        <a:xfrm>
          <a:off x="31718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Hrs&lt;9999</a:t>
          </a:r>
        </a:p>
      </xdr:txBody>
    </xdr:sp>
    <xdr:clientData/>
  </xdr:twoCellAnchor>
  <xdr:twoCellAnchor>
    <xdr:from>
      <xdr:col>12</xdr:col>
      <xdr:colOff>0</xdr:colOff>
      <xdr:row>50</xdr:row>
      <xdr:rowOff>9525</xdr:rowOff>
    </xdr:from>
    <xdr:to>
      <xdr:col>14</xdr:col>
      <xdr:colOff>238125</xdr:colOff>
      <xdr:row>52</xdr:row>
      <xdr:rowOff>0</xdr:rowOff>
    </xdr:to>
    <xdr:sp>
      <xdr:nvSpPr>
        <xdr:cNvPr id="74" name="TextBox 107"/>
        <xdr:cNvSpPr txBox="1">
          <a:spLocks noChangeArrowheads="1"/>
        </xdr:cNvSpPr>
      </xdr:nvSpPr>
      <xdr:spPr>
        <a:xfrm>
          <a:off x="31718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Days&lt;9999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247650</xdr:colOff>
      <xdr:row>51</xdr:row>
      <xdr:rowOff>142875</xdr:rowOff>
    </xdr:to>
    <xdr:sp>
      <xdr:nvSpPr>
        <xdr:cNvPr id="75" name="TextBox 108"/>
        <xdr:cNvSpPr txBox="1">
          <a:spLocks noChangeArrowheads="1"/>
        </xdr:cNvSpPr>
      </xdr:nvSpPr>
      <xdr:spPr>
        <a:xfrm>
          <a:off x="28575" y="6962775"/>
          <a:ext cx="10953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0</xdr:colOff>
      <xdr:row>6</xdr:row>
      <xdr:rowOff>0</xdr:rowOff>
    </xdr:to>
    <xdr:sp>
      <xdr:nvSpPr>
        <xdr:cNvPr id="76" name="TextBox 109"/>
        <xdr:cNvSpPr txBox="1">
          <a:spLocks noChangeArrowheads="1"/>
        </xdr:cNvSpPr>
      </xdr:nvSpPr>
      <xdr:spPr>
        <a:xfrm>
          <a:off x="13039725" y="6477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Lowest
CIG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77" name="TextBox 110"/>
        <xdr:cNvSpPr txBox="1">
          <a:spLocks noChangeArrowheads="1"/>
        </xdr:cNvSpPr>
      </xdr:nvSpPr>
      <xdr:spPr>
        <a:xfrm>
          <a:off x="1364932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78" name="TextBox 111"/>
        <xdr:cNvSpPr txBox="1">
          <a:spLocks noChangeArrowheads="1"/>
        </xdr:cNvSpPr>
      </xdr:nvSpPr>
      <xdr:spPr>
        <a:xfrm>
          <a:off x="1364932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9525</xdr:colOff>
      <xdr:row>5</xdr:row>
      <xdr:rowOff>152400</xdr:rowOff>
    </xdr:to>
    <xdr:sp>
      <xdr:nvSpPr>
        <xdr:cNvPr id="79" name="TextBox 112"/>
        <xdr:cNvSpPr txBox="1">
          <a:spLocks noChangeArrowheads="1"/>
        </xdr:cNvSpPr>
      </xdr:nvSpPr>
      <xdr:spPr>
        <a:xfrm>
          <a:off x="5153025" y="647700"/>
          <a:ext cx="361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
Vis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AJ1">
      <selection activeCell="AT1" sqref="AT1"/>
    </sheetView>
  </sheetViews>
  <sheetFormatPr defaultColWidth="9.140625" defaultRowHeight="12.75"/>
  <cols>
    <col min="1" max="1" width="3.7109375" style="2" customWidth="1"/>
    <col min="2" max="4" width="4.7109375" style="0" customWidth="1"/>
    <col min="5" max="5" width="3.7109375" style="10" customWidth="1"/>
    <col min="6" max="8" width="3.7109375" style="1" customWidth="1"/>
    <col min="9" max="9" width="3.7109375" style="10" customWidth="1"/>
    <col min="10" max="12" width="3.7109375" style="1" customWidth="1"/>
    <col min="13" max="13" width="3.7109375" style="10" customWidth="1"/>
    <col min="14" max="14" width="3.7109375" style="1" customWidth="1"/>
    <col min="15" max="15" width="3.7109375" style="10" customWidth="1"/>
    <col min="16" max="20" width="3.7109375" style="1" customWidth="1"/>
    <col min="21" max="21" width="5.28125" style="0" customWidth="1"/>
    <col min="22" max="22" width="4.28125" style="0" customWidth="1"/>
    <col min="23" max="23" width="3.7109375" style="0" customWidth="1"/>
    <col min="24" max="24" width="4.28125" style="0" customWidth="1"/>
    <col min="25" max="27" width="3.7109375" style="0" customWidth="1"/>
    <col min="28" max="36" width="3.7109375" style="10" customWidth="1"/>
    <col min="37" max="39" width="3.7109375" style="1" customWidth="1"/>
    <col min="40" max="42" width="5.8515625" style="4" customWidth="1"/>
    <col min="47" max="47" width="35.7109375" style="0" customWidth="1"/>
  </cols>
  <sheetData>
    <row r="1" ht="12.75">
      <c r="Q1" s="5"/>
    </row>
    <row r="2" ht="12.75">
      <c r="Q2" s="5"/>
    </row>
    <row r="3" ht="12.75">
      <c r="Q3" s="5"/>
    </row>
    <row r="4" spans="1:17" ht="12.75">
      <c r="A4" s="3"/>
      <c r="Q4" s="5"/>
    </row>
    <row r="5" spans="17:24" ht="12.75">
      <c r="Q5" s="5"/>
      <c r="U5" s="8"/>
      <c r="V5" s="2"/>
      <c r="X5" s="2"/>
    </row>
    <row r="6" spans="1:47" ht="12.75">
      <c r="A6" s="7" t="s">
        <v>5</v>
      </c>
      <c r="B6" t="s">
        <v>0</v>
      </c>
      <c r="C6" t="s">
        <v>1</v>
      </c>
      <c r="D6" t="s">
        <v>2</v>
      </c>
      <c r="E6" s="11" t="s">
        <v>6</v>
      </c>
      <c r="F6" s="6" t="s">
        <v>7</v>
      </c>
      <c r="G6" s="6" t="s">
        <v>8</v>
      </c>
      <c r="H6" s="6" t="s">
        <v>9</v>
      </c>
      <c r="I6" s="11" t="s">
        <v>6</v>
      </c>
      <c r="J6" s="6" t="s">
        <v>7</v>
      </c>
      <c r="K6" s="6" t="s">
        <v>8</v>
      </c>
      <c r="L6" s="6" t="s">
        <v>9</v>
      </c>
      <c r="M6" s="11" t="s">
        <v>6</v>
      </c>
      <c r="N6" s="6" t="s">
        <v>7</v>
      </c>
      <c r="O6" s="11" t="s">
        <v>8</v>
      </c>
      <c r="P6" s="6" t="s">
        <v>9</v>
      </c>
      <c r="Q6" s="6" t="s">
        <v>6</v>
      </c>
      <c r="R6" s="6" t="s">
        <v>7</v>
      </c>
      <c r="S6" s="6" t="s">
        <v>8</v>
      </c>
      <c r="T6" s="6" t="s">
        <v>9</v>
      </c>
      <c r="U6" s="8"/>
      <c r="V6" s="2"/>
      <c r="X6" s="2"/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6</v>
      </c>
      <c r="AG6" s="11" t="s">
        <v>7</v>
      </c>
      <c r="AH6" s="11" t="s">
        <v>8</v>
      </c>
      <c r="AI6" s="11" t="s">
        <v>9</v>
      </c>
      <c r="AJ6" s="11" t="s">
        <v>6</v>
      </c>
      <c r="AK6" s="6" t="s">
        <v>7</v>
      </c>
      <c r="AL6" s="6" t="s">
        <v>8</v>
      </c>
      <c r="AM6" s="6" t="s">
        <v>9</v>
      </c>
      <c r="AN6" s="4" t="s">
        <v>3</v>
      </c>
      <c r="AO6" s="4" t="s">
        <v>4</v>
      </c>
      <c r="AP6" s="4" t="s">
        <v>2</v>
      </c>
      <c r="AU6" t="s">
        <v>11</v>
      </c>
    </row>
    <row r="7" spans="1:46" ht="12.75">
      <c r="A7" s="9">
        <v>1</v>
      </c>
      <c r="B7" s="23">
        <v>-6</v>
      </c>
      <c r="C7">
        <v>-14</v>
      </c>
      <c r="D7" s="28">
        <f aca="true" t="shared" si="0" ref="D7:D37">AVERAGE(B7:C7)</f>
        <v>-10</v>
      </c>
      <c r="H7" s="1">
        <v>1</v>
      </c>
      <c r="L7" s="1">
        <v>1</v>
      </c>
      <c r="P7" s="10">
        <v>1</v>
      </c>
      <c r="Q7" s="29"/>
      <c r="R7" s="30"/>
      <c r="S7" s="30"/>
      <c r="T7" s="30" t="s">
        <v>12</v>
      </c>
      <c r="U7">
        <v>1200</v>
      </c>
      <c r="V7" s="23">
        <v>340</v>
      </c>
      <c r="W7" s="23">
        <v>7</v>
      </c>
      <c r="X7" s="23">
        <v>270</v>
      </c>
      <c r="Y7" s="23">
        <v>12</v>
      </c>
      <c r="Z7" s="2"/>
      <c r="AA7" s="28">
        <v>7</v>
      </c>
      <c r="AE7" s="10">
        <v>1</v>
      </c>
      <c r="AI7" s="10">
        <v>1</v>
      </c>
      <c r="AK7" s="10"/>
      <c r="AL7" s="10"/>
      <c r="AM7" s="10">
        <v>1</v>
      </c>
      <c r="AN7" s="4">
        <v>28.98</v>
      </c>
      <c r="AO7" s="4">
        <v>28.65</v>
      </c>
      <c r="AP7" s="19">
        <f aca="true" t="shared" si="1" ref="AP7:AP37">AVERAGE(AN7:AO7)</f>
        <v>28.814999999999998</v>
      </c>
      <c r="AQ7">
        <v>4</v>
      </c>
      <c r="AR7" s="4">
        <f aca="true" t="shared" si="2" ref="AR7:AR37">SUM(AN7-AO7)</f>
        <v>0.33000000000000185</v>
      </c>
      <c r="AS7">
        <f>SUM(B7-C7)</f>
        <v>8</v>
      </c>
      <c r="AT7">
        <v>100</v>
      </c>
    </row>
    <row r="8" spans="1:46" ht="12.75">
      <c r="A8" s="9">
        <v>2</v>
      </c>
      <c r="B8">
        <v>-7</v>
      </c>
      <c r="C8">
        <v>-15</v>
      </c>
      <c r="D8" s="28">
        <f t="shared" si="0"/>
        <v>-11</v>
      </c>
      <c r="P8" s="10"/>
      <c r="Q8" s="29"/>
      <c r="R8" s="30"/>
      <c r="S8" s="30"/>
      <c r="T8" s="30"/>
      <c r="U8">
        <v>9999</v>
      </c>
      <c r="V8">
        <v>300</v>
      </c>
      <c r="W8">
        <v>4</v>
      </c>
      <c r="X8" s="1">
        <v>280</v>
      </c>
      <c r="Y8">
        <v>10</v>
      </c>
      <c r="Z8" s="2"/>
      <c r="AA8" s="35">
        <v>6</v>
      </c>
      <c r="AK8" s="10"/>
      <c r="AL8" s="10"/>
      <c r="AM8" s="10"/>
      <c r="AN8" s="21">
        <v>28.6</v>
      </c>
      <c r="AO8" s="19">
        <v>28.67</v>
      </c>
      <c r="AP8" s="19">
        <f t="shared" si="1"/>
        <v>28.635</v>
      </c>
      <c r="AQ8">
        <v>14</v>
      </c>
      <c r="AR8" s="4">
        <f t="shared" si="2"/>
        <v>-0.07000000000000028</v>
      </c>
      <c r="AS8">
        <f aca="true" t="shared" si="3" ref="AS8:AS37">SUM(B8-C8)</f>
        <v>8</v>
      </c>
      <c r="AT8">
        <v>1000</v>
      </c>
    </row>
    <row r="9" spans="1:46" ht="12.75">
      <c r="A9" s="9">
        <v>3</v>
      </c>
      <c r="B9">
        <v>-6</v>
      </c>
      <c r="C9">
        <v>12</v>
      </c>
      <c r="D9" s="28">
        <f t="shared" si="0"/>
        <v>3</v>
      </c>
      <c r="G9" s="1">
        <v>4</v>
      </c>
      <c r="H9" s="1">
        <v>1</v>
      </c>
      <c r="K9" s="1">
        <v>4</v>
      </c>
      <c r="L9" s="1">
        <v>1</v>
      </c>
      <c r="O9" s="10">
        <v>4</v>
      </c>
      <c r="P9" s="10">
        <v>1</v>
      </c>
      <c r="Q9" s="29"/>
      <c r="R9" s="30"/>
      <c r="S9" s="30" t="s">
        <v>13</v>
      </c>
      <c r="T9" s="30" t="s">
        <v>12</v>
      </c>
      <c r="U9">
        <v>200</v>
      </c>
      <c r="V9">
        <v>300</v>
      </c>
      <c r="W9">
        <v>14</v>
      </c>
      <c r="X9" s="1">
        <v>310</v>
      </c>
      <c r="Y9">
        <v>20</v>
      </c>
      <c r="Z9" s="2"/>
      <c r="AA9" s="35">
        <v>4</v>
      </c>
      <c r="AD9" s="10">
        <v>4</v>
      </c>
      <c r="AE9" s="10">
        <v>1</v>
      </c>
      <c r="AH9" s="10">
        <v>4</v>
      </c>
      <c r="AI9" s="10">
        <v>1</v>
      </c>
      <c r="AK9" s="10"/>
      <c r="AL9" s="10">
        <v>4</v>
      </c>
      <c r="AM9" s="10">
        <v>1</v>
      </c>
      <c r="AN9" s="19">
        <v>28.78</v>
      </c>
      <c r="AO9" s="19">
        <v>28.62</v>
      </c>
      <c r="AP9" s="19">
        <f t="shared" si="1"/>
        <v>28.700000000000003</v>
      </c>
      <c r="AQ9">
        <v>20</v>
      </c>
      <c r="AR9" s="4">
        <f t="shared" si="2"/>
        <v>0.16000000000000014</v>
      </c>
      <c r="AS9">
        <f t="shared" si="3"/>
        <v>-18</v>
      </c>
      <c r="AT9">
        <v>0</v>
      </c>
    </row>
    <row r="10" spans="1:46" ht="12.75">
      <c r="A10" s="9">
        <v>4</v>
      </c>
      <c r="B10">
        <v>-5</v>
      </c>
      <c r="C10">
        <v>-14</v>
      </c>
      <c r="D10" s="28">
        <f t="shared" si="0"/>
        <v>-9.5</v>
      </c>
      <c r="H10" s="1">
        <v>2</v>
      </c>
      <c r="L10" s="1">
        <v>2</v>
      </c>
      <c r="P10" s="10">
        <v>2</v>
      </c>
      <c r="Q10" s="29"/>
      <c r="R10" s="30"/>
      <c r="S10" s="30"/>
      <c r="T10" s="30" t="s">
        <v>14</v>
      </c>
      <c r="U10">
        <v>200</v>
      </c>
      <c r="V10">
        <v>320</v>
      </c>
      <c r="W10">
        <v>5</v>
      </c>
      <c r="X10" s="1">
        <v>260</v>
      </c>
      <c r="Y10">
        <v>8</v>
      </c>
      <c r="Z10" s="2"/>
      <c r="AA10" s="35">
        <v>3</v>
      </c>
      <c r="AK10" s="10"/>
      <c r="AL10" s="10"/>
      <c r="AM10" s="10"/>
      <c r="AN10" s="19">
        <v>28.99</v>
      </c>
      <c r="AO10" s="19">
        <v>28.86</v>
      </c>
      <c r="AP10" s="19">
        <f t="shared" si="1"/>
        <v>28.924999999999997</v>
      </c>
      <c r="AQ10">
        <v>10</v>
      </c>
      <c r="AR10" s="4">
        <f t="shared" si="2"/>
        <v>0.129999999999999</v>
      </c>
      <c r="AS10">
        <f t="shared" si="3"/>
        <v>9</v>
      </c>
      <c r="AT10">
        <v>1000</v>
      </c>
    </row>
    <row r="11" spans="1:45" ht="12.75">
      <c r="A11" s="9">
        <v>5</v>
      </c>
      <c r="B11">
        <v>-3</v>
      </c>
      <c r="C11">
        <v>-9</v>
      </c>
      <c r="D11" s="28">
        <f t="shared" si="0"/>
        <v>-6</v>
      </c>
      <c r="P11" s="10"/>
      <c r="Q11" s="29"/>
      <c r="R11" s="30"/>
      <c r="S11" s="30"/>
      <c r="T11" s="30"/>
      <c r="U11">
        <v>9999</v>
      </c>
      <c r="V11">
        <v>290</v>
      </c>
      <c r="W11">
        <v>3</v>
      </c>
      <c r="X11" s="1">
        <v>300</v>
      </c>
      <c r="Y11">
        <v>6</v>
      </c>
      <c r="Z11" s="2"/>
      <c r="AA11" s="35">
        <v>2</v>
      </c>
      <c r="AK11" s="10"/>
      <c r="AL11" s="10"/>
      <c r="AM11" s="10"/>
      <c r="AN11" s="19">
        <v>29.05</v>
      </c>
      <c r="AO11" s="19">
        <v>29.02</v>
      </c>
      <c r="AP11" s="19">
        <f t="shared" si="1"/>
        <v>29.035</v>
      </c>
      <c r="AQ11">
        <v>15</v>
      </c>
      <c r="AR11" s="4">
        <f t="shared" si="2"/>
        <v>0.030000000000001137</v>
      </c>
      <c r="AS11">
        <f t="shared" si="3"/>
        <v>6</v>
      </c>
    </row>
    <row r="12" spans="1:45" ht="12.75">
      <c r="A12" s="9">
        <v>6</v>
      </c>
      <c r="B12">
        <v>-4</v>
      </c>
      <c r="C12">
        <v>-9</v>
      </c>
      <c r="D12" s="28">
        <f t="shared" si="0"/>
        <v>-6.5</v>
      </c>
      <c r="P12" s="10"/>
      <c r="Q12" s="30"/>
      <c r="R12" s="31"/>
      <c r="T12" s="30"/>
      <c r="U12" s="25">
        <v>9999</v>
      </c>
      <c r="V12">
        <v>260</v>
      </c>
      <c r="W12">
        <v>4</v>
      </c>
      <c r="X12" s="1">
        <v>40</v>
      </c>
      <c r="Y12">
        <v>6</v>
      </c>
      <c r="Z12" s="2"/>
      <c r="AA12" s="35">
        <v>1</v>
      </c>
      <c r="AK12" s="10"/>
      <c r="AL12" s="10"/>
      <c r="AM12" s="10"/>
      <c r="AN12" s="19">
        <v>29.01</v>
      </c>
      <c r="AO12" s="19">
        <v>28.98</v>
      </c>
      <c r="AP12" s="19">
        <f t="shared" si="1"/>
        <v>28.995</v>
      </c>
      <c r="AQ12">
        <v>8</v>
      </c>
      <c r="AR12" s="4">
        <f t="shared" si="2"/>
        <v>0.030000000000001137</v>
      </c>
      <c r="AS12">
        <f t="shared" si="3"/>
        <v>5</v>
      </c>
    </row>
    <row r="13" spans="1:46" ht="12.75">
      <c r="A13" s="9">
        <v>7</v>
      </c>
      <c r="B13">
        <v>-9</v>
      </c>
      <c r="C13">
        <v>-12</v>
      </c>
      <c r="D13" s="28">
        <f t="shared" si="0"/>
        <v>-10.5</v>
      </c>
      <c r="E13" s="10">
        <v>1</v>
      </c>
      <c r="Q13" s="1" t="s">
        <v>12</v>
      </c>
      <c r="U13">
        <v>200</v>
      </c>
      <c r="V13">
        <v>350</v>
      </c>
      <c r="W13">
        <v>10</v>
      </c>
      <c r="X13">
        <v>280</v>
      </c>
      <c r="Y13">
        <v>10</v>
      </c>
      <c r="AA13">
        <v>2</v>
      </c>
      <c r="AB13" s="10">
        <v>1</v>
      </c>
      <c r="AF13" s="10">
        <v>1</v>
      </c>
      <c r="AJ13" s="10">
        <v>1</v>
      </c>
      <c r="AN13" s="4">
        <v>28.91</v>
      </c>
      <c r="AO13" s="4">
        <v>28.83</v>
      </c>
      <c r="AP13" s="19">
        <f t="shared" si="1"/>
        <v>28.869999999999997</v>
      </c>
      <c r="AQ13">
        <v>6</v>
      </c>
      <c r="AR13" s="4">
        <f>SUM(AN13-AO13)</f>
        <v>0.08000000000000185</v>
      </c>
      <c r="AS13">
        <f>SUM(B13-C13)</f>
        <v>3</v>
      </c>
      <c r="AT13">
        <v>300</v>
      </c>
    </row>
    <row r="14" spans="1:45" ht="12.75">
      <c r="A14" s="9">
        <v>8</v>
      </c>
      <c r="B14" s="23">
        <v>-9</v>
      </c>
      <c r="C14" s="23">
        <v>-14</v>
      </c>
      <c r="D14" s="28">
        <f t="shared" si="0"/>
        <v>-11.5</v>
      </c>
      <c r="E14" s="25">
        <v>2</v>
      </c>
      <c r="F14" s="25"/>
      <c r="G14" s="25"/>
      <c r="H14" s="25">
        <v>1</v>
      </c>
      <c r="I14" s="25">
        <v>2</v>
      </c>
      <c r="J14" s="25"/>
      <c r="K14" s="25"/>
      <c r="L14" s="25">
        <v>1</v>
      </c>
      <c r="M14" s="25">
        <v>2</v>
      </c>
      <c r="N14" s="25"/>
      <c r="O14" s="25"/>
      <c r="P14" s="25">
        <v>1</v>
      </c>
      <c r="Q14" s="32" t="s">
        <v>14</v>
      </c>
      <c r="R14" s="32"/>
      <c r="S14" s="33"/>
      <c r="T14" s="32" t="s">
        <v>12</v>
      </c>
      <c r="U14" s="27">
        <v>200</v>
      </c>
      <c r="V14" s="23">
        <v>250</v>
      </c>
      <c r="W14" s="23">
        <v>6</v>
      </c>
      <c r="X14" s="25">
        <v>220</v>
      </c>
      <c r="Y14" s="23">
        <v>8</v>
      </c>
      <c r="Z14" s="22"/>
      <c r="AA14" s="35">
        <v>1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9">
        <v>28.94</v>
      </c>
      <c r="AO14" s="4">
        <v>28.85</v>
      </c>
      <c r="AP14" s="19">
        <f t="shared" si="1"/>
        <v>28.895000000000003</v>
      </c>
      <c r="AQ14">
        <v>11</v>
      </c>
      <c r="AR14" s="4">
        <f>SUM(AN14-AO14)</f>
        <v>0.08999999999999986</v>
      </c>
      <c r="AS14">
        <f>SUM(B14-C14)</f>
        <v>5</v>
      </c>
    </row>
    <row r="15" spans="1:46" ht="12.75">
      <c r="A15" s="9">
        <v>9</v>
      </c>
      <c r="B15" s="23">
        <v>-10</v>
      </c>
      <c r="C15" s="23">
        <v>-10</v>
      </c>
      <c r="D15" s="28">
        <f t="shared" si="0"/>
        <v>-10</v>
      </c>
      <c r="E15" s="25">
        <v>1</v>
      </c>
      <c r="F15" s="25">
        <v>1</v>
      </c>
      <c r="G15" s="25">
        <v>1</v>
      </c>
      <c r="H15" s="25"/>
      <c r="I15" s="25">
        <v>1</v>
      </c>
      <c r="J15" s="25">
        <v>1</v>
      </c>
      <c r="K15" s="25">
        <v>1</v>
      </c>
      <c r="L15" s="25"/>
      <c r="M15" s="25">
        <v>1</v>
      </c>
      <c r="N15" s="25">
        <v>1</v>
      </c>
      <c r="O15" s="25">
        <v>1</v>
      </c>
      <c r="P15" s="25"/>
      <c r="Q15" s="32" t="s">
        <v>12</v>
      </c>
      <c r="R15" s="32" t="s">
        <v>12</v>
      </c>
      <c r="S15" s="33" t="s">
        <v>12</v>
      </c>
      <c r="T15" s="32"/>
      <c r="U15" s="27">
        <v>200</v>
      </c>
      <c r="V15" s="23">
        <v>160</v>
      </c>
      <c r="W15" s="23">
        <v>7</v>
      </c>
      <c r="X15" s="25">
        <v>140</v>
      </c>
      <c r="Y15" s="23">
        <v>9</v>
      </c>
      <c r="Z15" s="22"/>
      <c r="AA15" s="35">
        <v>8</v>
      </c>
      <c r="AB15" s="25">
        <v>1</v>
      </c>
      <c r="AC15" s="25">
        <v>1</v>
      </c>
      <c r="AD15" s="25">
        <v>1</v>
      </c>
      <c r="AE15" s="25"/>
      <c r="AF15" s="25">
        <v>1</v>
      </c>
      <c r="AG15" s="25">
        <v>1</v>
      </c>
      <c r="AH15" s="25">
        <v>1</v>
      </c>
      <c r="AI15" s="25"/>
      <c r="AJ15" s="25">
        <v>1</v>
      </c>
      <c r="AK15" s="25">
        <v>1</v>
      </c>
      <c r="AL15" s="25">
        <v>1</v>
      </c>
      <c r="AM15" s="25"/>
      <c r="AN15" s="19">
        <v>28.91</v>
      </c>
      <c r="AO15" s="19">
        <v>28.82</v>
      </c>
      <c r="AP15" s="19">
        <f t="shared" si="1"/>
        <v>28.865000000000002</v>
      </c>
      <c r="AQ15">
        <v>3</v>
      </c>
      <c r="AR15" s="4">
        <f>SUM(AN15-AO15)</f>
        <v>0.08999999999999986</v>
      </c>
      <c r="AS15">
        <f>SUM(B15-C15)</f>
        <v>0</v>
      </c>
      <c r="AT15">
        <v>100</v>
      </c>
    </row>
    <row r="16" spans="1:46" ht="12.75">
      <c r="A16" s="9">
        <v>10</v>
      </c>
      <c r="B16" s="23">
        <v>-9</v>
      </c>
      <c r="C16" s="23">
        <v>-10</v>
      </c>
      <c r="D16" s="28">
        <f t="shared" si="0"/>
        <v>-9.5</v>
      </c>
      <c r="E16" s="25"/>
      <c r="F16" s="25"/>
      <c r="G16" s="25"/>
      <c r="H16" s="25">
        <v>1</v>
      </c>
      <c r="I16" s="25">
        <v>1</v>
      </c>
      <c r="J16" s="25"/>
      <c r="K16" s="25"/>
      <c r="L16" s="25">
        <v>1</v>
      </c>
      <c r="M16" s="25">
        <v>1</v>
      </c>
      <c r="N16" s="25"/>
      <c r="O16" s="25"/>
      <c r="P16" s="25">
        <v>1</v>
      </c>
      <c r="Q16" s="32" t="s">
        <v>12</v>
      </c>
      <c r="R16" s="32"/>
      <c r="S16" s="33"/>
      <c r="T16" s="32" t="s">
        <v>12</v>
      </c>
      <c r="U16" s="27">
        <v>400</v>
      </c>
      <c r="V16" s="23">
        <v>240</v>
      </c>
      <c r="W16" s="23">
        <v>5</v>
      </c>
      <c r="X16" s="25">
        <v>240</v>
      </c>
      <c r="Y16" s="23">
        <v>7</v>
      </c>
      <c r="Z16" s="22"/>
      <c r="AA16" s="35">
        <v>8</v>
      </c>
      <c r="AB16" s="25"/>
      <c r="AC16" s="25"/>
      <c r="AD16" s="25"/>
      <c r="AE16" s="25"/>
      <c r="AF16" s="25"/>
      <c r="AG16" s="25"/>
      <c r="AH16" s="25"/>
      <c r="AI16" s="25"/>
      <c r="AJ16" s="25">
        <v>1</v>
      </c>
      <c r="AK16" s="25"/>
      <c r="AL16" s="25"/>
      <c r="AM16" s="25"/>
      <c r="AN16" s="19">
        <v>29.06</v>
      </c>
      <c r="AO16" s="19">
        <v>28.97</v>
      </c>
      <c r="AP16" s="19">
        <f t="shared" si="1"/>
        <v>29.015</v>
      </c>
      <c r="AQ16">
        <v>5</v>
      </c>
      <c r="AR16" s="4">
        <f t="shared" si="2"/>
        <v>0.08999999999999986</v>
      </c>
      <c r="AS16">
        <f t="shared" si="3"/>
        <v>1</v>
      </c>
      <c r="AT16">
        <v>3000</v>
      </c>
    </row>
    <row r="17" spans="1:46" ht="12.75">
      <c r="A17" s="9">
        <v>11</v>
      </c>
      <c r="B17" s="23">
        <v>-4</v>
      </c>
      <c r="C17" s="23">
        <v>-11</v>
      </c>
      <c r="D17" s="28">
        <f t="shared" si="0"/>
        <v>-7.5</v>
      </c>
      <c r="E17" s="25">
        <v>5</v>
      </c>
      <c r="F17" s="25">
        <v>1</v>
      </c>
      <c r="G17" s="25">
        <v>1</v>
      </c>
      <c r="H17" s="25"/>
      <c r="I17" s="25">
        <v>6</v>
      </c>
      <c r="J17" s="25">
        <v>1</v>
      </c>
      <c r="K17" s="25">
        <v>1</v>
      </c>
      <c r="L17" s="25"/>
      <c r="M17" s="25">
        <v>6</v>
      </c>
      <c r="N17" s="25">
        <v>1</v>
      </c>
      <c r="O17" s="25">
        <v>1</v>
      </c>
      <c r="P17" s="25"/>
      <c r="Q17" s="32" t="s">
        <v>15</v>
      </c>
      <c r="R17" s="32" t="s">
        <v>12</v>
      </c>
      <c r="S17" s="33" t="s">
        <v>12</v>
      </c>
      <c r="T17" s="32"/>
      <c r="U17" s="27">
        <v>600</v>
      </c>
      <c r="V17" s="23">
        <v>60</v>
      </c>
      <c r="W17" s="23">
        <v>3</v>
      </c>
      <c r="X17" s="25">
        <v>30</v>
      </c>
      <c r="Y17" s="23">
        <v>6</v>
      </c>
      <c r="Z17" s="22"/>
      <c r="AA17" s="35">
        <v>7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19">
        <v>29.07</v>
      </c>
      <c r="AO17" s="19">
        <v>29</v>
      </c>
      <c r="AP17" s="19">
        <f t="shared" si="1"/>
        <v>29.035</v>
      </c>
      <c r="AQ17">
        <v>19</v>
      </c>
      <c r="AR17" s="4">
        <f t="shared" si="2"/>
        <v>0.07000000000000028</v>
      </c>
      <c r="AS17">
        <f t="shared" si="3"/>
        <v>7</v>
      </c>
      <c r="AT17">
        <v>5000</v>
      </c>
    </row>
    <row r="18" spans="1:46" ht="12.75">
      <c r="A18" s="9">
        <v>12</v>
      </c>
      <c r="B18" s="23">
        <v>-6</v>
      </c>
      <c r="C18" s="23">
        <v>-11</v>
      </c>
      <c r="D18" s="28">
        <f t="shared" si="0"/>
        <v>-8.5</v>
      </c>
      <c r="E18" s="25">
        <v>4</v>
      </c>
      <c r="F18" s="25">
        <v>5</v>
      </c>
      <c r="G18" s="25">
        <v>3</v>
      </c>
      <c r="H18" s="25">
        <v>1</v>
      </c>
      <c r="I18" s="25">
        <v>4</v>
      </c>
      <c r="J18" s="25">
        <v>5</v>
      </c>
      <c r="K18" s="25">
        <v>3</v>
      </c>
      <c r="L18" s="25">
        <v>1</v>
      </c>
      <c r="M18" s="25">
        <v>4</v>
      </c>
      <c r="N18" s="25">
        <v>5</v>
      </c>
      <c r="O18" s="25">
        <v>3</v>
      </c>
      <c r="P18" s="25">
        <v>1</v>
      </c>
      <c r="Q18" s="32" t="s">
        <v>13</v>
      </c>
      <c r="R18" s="32" t="s">
        <v>15</v>
      </c>
      <c r="S18" s="33" t="s">
        <v>16</v>
      </c>
      <c r="T18" s="32" t="s">
        <v>12</v>
      </c>
      <c r="U18" s="27">
        <v>200</v>
      </c>
      <c r="V18" s="23">
        <v>50</v>
      </c>
      <c r="W18" s="23">
        <v>3</v>
      </c>
      <c r="X18" s="25">
        <v>40</v>
      </c>
      <c r="Y18" s="23">
        <v>7</v>
      </c>
      <c r="Z18" s="22"/>
      <c r="AA18" s="35">
        <v>8</v>
      </c>
      <c r="AB18" s="25">
        <v>4</v>
      </c>
      <c r="AC18" s="25">
        <v>5</v>
      </c>
      <c r="AD18" s="25">
        <v>3</v>
      </c>
      <c r="AE18" s="25" t="s">
        <v>10</v>
      </c>
      <c r="AF18" s="25">
        <v>4</v>
      </c>
      <c r="AG18" s="25">
        <v>5</v>
      </c>
      <c r="AH18" s="25">
        <v>3</v>
      </c>
      <c r="AI18" s="25"/>
      <c r="AJ18" s="25">
        <v>4</v>
      </c>
      <c r="AK18" s="25">
        <v>5</v>
      </c>
      <c r="AL18" s="25">
        <v>3</v>
      </c>
      <c r="AM18" s="25"/>
      <c r="AN18" s="19">
        <v>28.94</v>
      </c>
      <c r="AO18" s="19">
        <v>28.72</v>
      </c>
      <c r="AP18" s="19">
        <f t="shared" si="1"/>
        <v>28.83</v>
      </c>
      <c r="AQ18">
        <v>14</v>
      </c>
      <c r="AR18" s="4">
        <f t="shared" si="2"/>
        <v>0.22000000000000242</v>
      </c>
      <c r="AS18">
        <f t="shared" si="3"/>
        <v>5</v>
      </c>
      <c r="AT18">
        <v>0</v>
      </c>
    </row>
    <row r="19" spans="1:47" ht="12.75">
      <c r="A19" s="9">
        <v>13</v>
      </c>
      <c r="B19" s="23">
        <v>-9</v>
      </c>
      <c r="C19" s="23">
        <v>-17</v>
      </c>
      <c r="D19" s="28">
        <f t="shared" si="0"/>
        <v>-13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2"/>
      <c r="R19" s="32"/>
      <c r="S19" s="34"/>
      <c r="T19" s="32"/>
      <c r="U19" s="27">
        <v>9999</v>
      </c>
      <c r="V19" s="23">
        <v>150</v>
      </c>
      <c r="W19" s="23">
        <v>4</v>
      </c>
      <c r="X19" s="25">
        <v>80</v>
      </c>
      <c r="Y19" s="23">
        <v>6</v>
      </c>
      <c r="Z19" s="22"/>
      <c r="AA19" s="35">
        <v>1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9">
        <v>28.69</v>
      </c>
      <c r="AO19" s="19">
        <v>28.63</v>
      </c>
      <c r="AP19" s="19">
        <f t="shared" si="1"/>
        <v>28.66</v>
      </c>
      <c r="AQ19">
        <v>10</v>
      </c>
      <c r="AR19" s="4">
        <f t="shared" si="2"/>
        <v>0.060000000000002274</v>
      </c>
      <c r="AS19">
        <f t="shared" si="3"/>
        <v>8</v>
      </c>
      <c r="AU19" t="s">
        <v>17</v>
      </c>
    </row>
    <row r="20" spans="1:46" ht="12.75">
      <c r="A20" s="9">
        <v>14</v>
      </c>
      <c r="B20" s="23">
        <v>-13</v>
      </c>
      <c r="C20" s="23">
        <v>-18</v>
      </c>
      <c r="D20" s="28">
        <f t="shared" si="0"/>
        <v>-15.5</v>
      </c>
      <c r="E20" s="25">
        <v>3</v>
      </c>
      <c r="F20" s="25">
        <v>2</v>
      </c>
      <c r="G20" s="25">
        <v>1</v>
      </c>
      <c r="H20" s="25"/>
      <c r="I20" s="25">
        <v>3</v>
      </c>
      <c r="J20" s="25">
        <v>3</v>
      </c>
      <c r="K20" s="25">
        <v>4</v>
      </c>
      <c r="L20" s="25"/>
      <c r="M20" s="25">
        <v>3</v>
      </c>
      <c r="N20" s="25">
        <v>3</v>
      </c>
      <c r="O20" s="25">
        <v>4</v>
      </c>
      <c r="P20" s="25"/>
      <c r="Q20" s="32" t="s">
        <v>16</v>
      </c>
      <c r="R20" s="32" t="s">
        <v>16</v>
      </c>
      <c r="S20" s="33" t="s">
        <v>13</v>
      </c>
      <c r="T20" s="32"/>
      <c r="U20" s="27">
        <v>100</v>
      </c>
      <c r="V20" s="23">
        <v>290</v>
      </c>
      <c r="W20" s="23">
        <v>9</v>
      </c>
      <c r="X20" s="25">
        <v>360</v>
      </c>
      <c r="Y20" s="23">
        <v>12</v>
      </c>
      <c r="Z20" s="22"/>
      <c r="AA20" s="35">
        <v>4</v>
      </c>
      <c r="AB20" s="25">
        <v>3</v>
      </c>
      <c r="AC20" s="25">
        <v>2</v>
      </c>
      <c r="AD20" s="25"/>
      <c r="AE20" s="25"/>
      <c r="AF20" s="25">
        <v>3</v>
      </c>
      <c r="AG20" s="25">
        <v>2</v>
      </c>
      <c r="AH20" s="25"/>
      <c r="AI20" s="25"/>
      <c r="AJ20" s="25">
        <v>3</v>
      </c>
      <c r="AK20" s="25">
        <v>2</v>
      </c>
      <c r="AL20" s="25"/>
      <c r="AM20" s="25"/>
      <c r="AN20" s="19">
        <v>28.92</v>
      </c>
      <c r="AO20" s="19">
        <v>28.75</v>
      </c>
      <c r="AP20" s="19">
        <f t="shared" si="1"/>
        <v>28.835</v>
      </c>
      <c r="AQ20">
        <v>17</v>
      </c>
      <c r="AR20" s="4">
        <f t="shared" si="2"/>
        <v>0.1700000000000017</v>
      </c>
      <c r="AS20">
        <f t="shared" si="3"/>
        <v>5</v>
      </c>
      <c r="AT20">
        <v>0</v>
      </c>
    </row>
    <row r="21" spans="1:46" ht="12.75">
      <c r="A21" s="9">
        <v>15</v>
      </c>
      <c r="B21" s="23">
        <v>-10</v>
      </c>
      <c r="C21" s="23">
        <v>-16</v>
      </c>
      <c r="D21" s="28">
        <f t="shared" si="0"/>
        <v>-13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2"/>
      <c r="R21" s="32"/>
      <c r="S21" s="33"/>
      <c r="T21" s="32"/>
      <c r="U21" s="27">
        <v>9999</v>
      </c>
      <c r="V21" s="23">
        <v>280</v>
      </c>
      <c r="W21" s="23">
        <v>9</v>
      </c>
      <c r="X21" s="25">
        <v>290</v>
      </c>
      <c r="Y21" s="23">
        <v>11</v>
      </c>
      <c r="Z21" s="22"/>
      <c r="AA21" s="35">
        <v>5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19">
        <v>29.11</v>
      </c>
      <c r="AO21" s="19">
        <v>28.92</v>
      </c>
      <c r="AP21" s="19">
        <f t="shared" si="1"/>
        <v>29.015</v>
      </c>
      <c r="AQ21">
        <v>13</v>
      </c>
      <c r="AR21" s="4">
        <f t="shared" si="2"/>
        <v>0.18999999999999773</v>
      </c>
      <c r="AS21">
        <f t="shared" si="3"/>
        <v>6</v>
      </c>
      <c r="AT21">
        <v>8000</v>
      </c>
    </row>
    <row r="22" spans="1:46" ht="12.75">
      <c r="A22" s="9">
        <v>16</v>
      </c>
      <c r="B22" s="23">
        <v>-8</v>
      </c>
      <c r="C22" s="23">
        <v>-11</v>
      </c>
      <c r="D22" s="28">
        <f t="shared" si="0"/>
        <v>-9.5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2"/>
      <c r="R22" s="32"/>
      <c r="S22" s="33"/>
      <c r="T22" s="32"/>
      <c r="U22" s="27">
        <v>9999</v>
      </c>
      <c r="V22" s="23">
        <v>280</v>
      </c>
      <c r="W22" s="23">
        <v>6</v>
      </c>
      <c r="X22" s="25">
        <v>270</v>
      </c>
      <c r="Y22" s="23">
        <v>8</v>
      </c>
      <c r="Z22" s="22"/>
      <c r="AA22" s="35">
        <v>6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9">
        <v>29.21</v>
      </c>
      <c r="AO22" s="19">
        <v>29.17</v>
      </c>
      <c r="AP22" s="19">
        <f t="shared" si="1"/>
        <v>29.19</v>
      </c>
      <c r="AQ22">
        <v>8</v>
      </c>
      <c r="AR22" s="4">
        <f t="shared" si="2"/>
        <v>0.03999999999999915</v>
      </c>
      <c r="AS22">
        <f t="shared" si="3"/>
        <v>3</v>
      </c>
      <c r="AT22">
        <v>10000</v>
      </c>
    </row>
    <row r="23" spans="1:45" ht="12.75">
      <c r="A23" s="9">
        <v>17</v>
      </c>
      <c r="B23" s="23">
        <v>-5</v>
      </c>
      <c r="C23" s="23">
        <v>-9</v>
      </c>
      <c r="D23" s="28">
        <f t="shared" si="0"/>
        <v>-7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2"/>
      <c r="R23" s="32"/>
      <c r="S23" s="33"/>
      <c r="T23" s="32"/>
      <c r="U23" s="27">
        <v>9999</v>
      </c>
      <c r="V23" s="23">
        <v>20</v>
      </c>
      <c r="W23" s="23">
        <v>1</v>
      </c>
      <c r="X23" s="25">
        <v>20</v>
      </c>
      <c r="Y23" s="23">
        <v>5</v>
      </c>
      <c r="Z23" s="22"/>
      <c r="AA23" s="35">
        <v>1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9">
        <v>29.21</v>
      </c>
      <c r="AO23" s="19">
        <v>29.2</v>
      </c>
      <c r="AP23" s="19">
        <f t="shared" si="1"/>
        <v>29.205</v>
      </c>
      <c r="AQ23">
        <v>4</v>
      </c>
      <c r="AR23" s="4">
        <f>SUM(AN23-AO23)</f>
        <v>0.010000000000001563</v>
      </c>
      <c r="AS23">
        <f>SUM(B23-C23)</f>
        <v>4</v>
      </c>
    </row>
    <row r="24" spans="1:46" ht="12.75">
      <c r="A24" s="9">
        <v>18</v>
      </c>
      <c r="B24" s="23">
        <v>-2</v>
      </c>
      <c r="C24" s="23">
        <v>-11</v>
      </c>
      <c r="D24" s="28">
        <f t="shared" si="0"/>
        <v>-6.5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2"/>
      <c r="R24" s="32"/>
      <c r="S24" s="33"/>
      <c r="T24" s="32"/>
      <c r="U24" s="27">
        <v>9999</v>
      </c>
      <c r="V24" s="23">
        <v>300</v>
      </c>
      <c r="W24" s="23">
        <v>3</v>
      </c>
      <c r="X24" s="25">
        <v>310</v>
      </c>
      <c r="Y24" s="23">
        <v>6</v>
      </c>
      <c r="Z24" s="22"/>
      <c r="AA24" s="35">
        <v>4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19">
        <v>29.18</v>
      </c>
      <c r="AO24" s="19">
        <v>29.14</v>
      </c>
      <c r="AP24" s="19">
        <f t="shared" si="1"/>
        <v>29.16</v>
      </c>
      <c r="AQ24">
        <v>13</v>
      </c>
      <c r="AR24" s="4">
        <f>SUM(AN24-AO24)</f>
        <v>0.03999999999999915</v>
      </c>
      <c r="AS24">
        <f>SUM(B24-C24)</f>
        <v>9</v>
      </c>
      <c r="AT24">
        <v>10000</v>
      </c>
    </row>
    <row r="25" spans="1:45" ht="12.75">
      <c r="A25" s="9">
        <v>19</v>
      </c>
      <c r="B25" s="23">
        <v>-4</v>
      </c>
      <c r="C25" s="23">
        <v>-7</v>
      </c>
      <c r="D25" s="28">
        <f t="shared" si="0"/>
        <v>-5.5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2"/>
      <c r="R25" s="32"/>
      <c r="S25" s="33"/>
      <c r="T25" s="32"/>
      <c r="U25" s="27">
        <v>9999</v>
      </c>
      <c r="V25" s="23">
        <v>350</v>
      </c>
      <c r="W25" s="23">
        <v>6</v>
      </c>
      <c r="X25" s="25">
        <v>340</v>
      </c>
      <c r="Y25" s="23">
        <v>7</v>
      </c>
      <c r="Z25" s="22"/>
      <c r="AA25" s="35">
        <v>2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9">
        <v>29.24</v>
      </c>
      <c r="AO25" s="19">
        <v>29.18</v>
      </c>
      <c r="AP25" s="19">
        <f t="shared" si="1"/>
        <v>29.21</v>
      </c>
      <c r="AQ25">
        <v>9</v>
      </c>
      <c r="AR25" s="4">
        <f t="shared" si="2"/>
        <v>0.05999999999999872</v>
      </c>
      <c r="AS25">
        <f t="shared" si="3"/>
        <v>3</v>
      </c>
    </row>
    <row r="26" spans="1:45" ht="12.75">
      <c r="A26" s="9">
        <v>20</v>
      </c>
      <c r="B26" s="23">
        <v>0</v>
      </c>
      <c r="C26" s="23">
        <v>-8</v>
      </c>
      <c r="D26" s="28">
        <f t="shared" si="0"/>
        <v>-4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2"/>
      <c r="R26" s="32"/>
      <c r="S26" s="33"/>
      <c r="T26" s="32"/>
      <c r="U26" s="27">
        <v>9999</v>
      </c>
      <c r="V26" s="23">
        <v>300</v>
      </c>
      <c r="W26" s="23">
        <v>5</v>
      </c>
      <c r="X26" s="25">
        <v>310</v>
      </c>
      <c r="Y26" s="23">
        <v>8</v>
      </c>
      <c r="Z26" s="22"/>
      <c r="AA26" s="35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19">
        <v>29.15</v>
      </c>
      <c r="AO26" s="19">
        <v>29.04</v>
      </c>
      <c r="AP26" s="19">
        <f t="shared" si="1"/>
        <v>29.095</v>
      </c>
      <c r="AQ26">
        <v>14</v>
      </c>
      <c r="AR26" s="4">
        <f t="shared" si="2"/>
        <v>0.10999999999999943</v>
      </c>
      <c r="AS26">
        <v>3</v>
      </c>
    </row>
    <row r="27" spans="1:46" ht="12.75">
      <c r="A27" s="9">
        <v>21</v>
      </c>
      <c r="B27" s="23">
        <v>-8</v>
      </c>
      <c r="C27" s="23">
        <v>-11</v>
      </c>
      <c r="D27" s="28">
        <f t="shared" si="0"/>
        <v>-9.5</v>
      </c>
      <c r="E27" s="25">
        <v>2</v>
      </c>
      <c r="F27" s="25">
        <v>1</v>
      </c>
      <c r="G27" s="25"/>
      <c r="H27" s="25"/>
      <c r="I27" s="25">
        <v>2</v>
      </c>
      <c r="J27" s="25">
        <v>1</v>
      </c>
      <c r="K27" s="25"/>
      <c r="L27" s="25"/>
      <c r="M27" s="25">
        <v>2</v>
      </c>
      <c r="N27" s="25">
        <v>1</v>
      </c>
      <c r="O27" s="25"/>
      <c r="P27" s="25"/>
      <c r="Q27" s="32" t="s">
        <v>14</v>
      </c>
      <c r="R27" s="32" t="s">
        <v>12</v>
      </c>
      <c r="S27" s="33"/>
      <c r="T27" s="32"/>
      <c r="U27" s="27">
        <v>100</v>
      </c>
      <c r="V27" s="23">
        <v>210</v>
      </c>
      <c r="W27" s="23">
        <v>10</v>
      </c>
      <c r="X27" s="25">
        <v>220</v>
      </c>
      <c r="Y27" s="23">
        <v>18</v>
      </c>
      <c r="Z27" s="22"/>
      <c r="AA27" s="35">
        <v>8</v>
      </c>
      <c r="AB27" s="25">
        <v>2</v>
      </c>
      <c r="AC27" s="25">
        <v>1</v>
      </c>
      <c r="AD27" s="25"/>
      <c r="AE27" s="25"/>
      <c r="AF27" s="25">
        <v>2</v>
      </c>
      <c r="AG27" s="25">
        <v>1</v>
      </c>
      <c r="AH27" s="25"/>
      <c r="AI27" s="25"/>
      <c r="AJ27" s="25">
        <v>2</v>
      </c>
      <c r="AK27" s="25">
        <v>1</v>
      </c>
      <c r="AL27" s="25"/>
      <c r="AM27" s="25"/>
      <c r="AN27" s="19">
        <v>29</v>
      </c>
      <c r="AO27" s="19">
        <v>28.97</v>
      </c>
      <c r="AP27" s="19">
        <f t="shared" si="1"/>
        <v>28.985</v>
      </c>
      <c r="AQ27">
        <v>5</v>
      </c>
      <c r="AR27" s="4">
        <f t="shared" si="2"/>
        <v>0.030000000000001137</v>
      </c>
      <c r="AS27">
        <f t="shared" si="3"/>
        <v>3</v>
      </c>
      <c r="AT27">
        <v>0</v>
      </c>
    </row>
    <row r="28" spans="1:46" ht="12.75">
      <c r="A28" s="9">
        <v>22</v>
      </c>
      <c r="B28" s="23">
        <v>-4</v>
      </c>
      <c r="C28" s="23">
        <v>-10</v>
      </c>
      <c r="D28" s="28">
        <f t="shared" si="0"/>
        <v>-7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2"/>
      <c r="R28" s="32"/>
      <c r="S28" s="33"/>
      <c r="T28" s="32"/>
      <c r="U28" s="27">
        <v>9999</v>
      </c>
      <c r="V28" s="23">
        <v>50</v>
      </c>
      <c r="W28" s="23">
        <v>2</v>
      </c>
      <c r="X28" s="25">
        <v>80</v>
      </c>
      <c r="Y28" s="23">
        <v>6</v>
      </c>
      <c r="Z28" s="22"/>
      <c r="AA28" s="35">
        <v>8</v>
      </c>
      <c r="AB28" s="25"/>
      <c r="AC28" s="25"/>
      <c r="AD28" s="25">
        <v>4</v>
      </c>
      <c r="AE28" s="25">
        <v>1</v>
      </c>
      <c r="AF28" s="25"/>
      <c r="AG28" s="25"/>
      <c r="AH28" s="25">
        <v>4</v>
      </c>
      <c r="AI28" s="25">
        <v>1</v>
      </c>
      <c r="AJ28" s="25">
        <v>6</v>
      </c>
      <c r="AK28" s="25">
        <v>6</v>
      </c>
      <c r="AL28" s="25">
        <v>6</v>
      </c>
      <c r="AM28" s="25"/>
      <c r="AN28" s="19">
        <v>29.2</v>
      </c>
      <c r="AO28" s="19">
        <v>29.07</v>
      </c>
      <c r="AP28" s="19">
        <f t="shared" si="1"/>
        <v>29.134999999999998</v>
      </c>
      <c r="AQ28">
        <v>19</v>
      </c>
      <c r="AR28" s="4">
        <f t="shared" si="2"/>
        <v>0.129999999999999</v>
      </c>
      <c r="AS28">
        <f t="shared" si="3"/>
        <v>6</v>
      </c>
      <c r="AT28">
        <v>600</v>
      </c>
    </row>
    <row r="29" spans="1:45" ht="12.75">
      <c r="A29" s="9">
        <v>23</v>
      </c>
      <c r="B29" s="23">
        <v>-7</v>
      </c>
      <c r="C29" s="23">
        <v>-10</v>
      </c>
      <c r="D29" s="28">
        <f t="shared" si="0"/>
        <v>-8.5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2"/>
      <c r="R29" s="32"/>
      <c r="S29" s="33"/>
      <c r="T29" s="32"/>
      <c r="U29" s="27">
        <v>9999</v>
      </c>
      <c r="V29" s="23">
        <v>60</v>
      </c>
      <c r="W29" s="23">
        <v>5</v>
      </c>
      <c r="X29" s="25">
        <v>70</v>
      </c>
      <c r="Y29" s="23">
        <v>5</v>
      </c>
      <c r="Z29" s="22"/>
      <c r="AA29" s="35">
        <v>1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9">
        <v>29.2</v>
      </c>
      <c r="AO29" s="19">
        <v>29.13</v>
      </c>
      <c r="AP29" s="19">
        <f t="shared" si="1"/>
        <v>29.165</v>
      </c>
      <c r="AQ29">
        <v>3</v>
      </c>
      <c r="AR29" s="4">
        <f t="shared" si="2"/>
        <v>0.07000000000000028</v>
      </c>
      <c r="AS29">
        <f t="shared" si="3"/>
        <v>3</v>
      </c>
    </row>
    <row r="30" spans="1:46" ht="12.75">
      <c r="A30" s="9">
        <v>24</v>
      </c>
      <c r="B30" s="23">
        <v>-9</v>
      </c>
      <c r="C30" s="23">
        <v>-12</v>
      </c>
      <c r="D30" s="28">
        <f t="shared" si="0"/>
        <v>-10.5</v>
      </c>
      <c r="E30" s="25">
        <v>3</v>
      </c>
      <c r="F30" s="25">
        <v>4</v>
      </c>
      <c r="G30" s="25">
        <v>1</v>
      </c>
      <c r="H30" s="25">
        <v>1</v>
      </c>
      <c r="I30" s="25">
        <v>3</v>
      </c>
      <c r="J30" s="25">
        <v>4</v>
      </c>
      <c r="K30" s="25">
        <v>1</v>
      </c>
      <c r="L30" s="25">
        <v>1</v>
      </c>
      <c r="M30" s="25">
        <v>3</v>
      </c>
      <c r="N30" s="25">
        <v>4</v>
      </c>
      <c r="O30" s="25">
        <v>1</v>
      </c>
      <c r="P30" s="25">
        <v>1</v>
      </c>
      <c r="Q30" s="32" t="s">
        <v>16</v>
      </c>
      <c r="R30" s="32" t="s">
        <v>13</v>
      </c>
      <c r="S30" s="33" t="s">
        <v>12</v>
      </c>
      <c r="T30" s="32" t="s">
        <v>12</v>
      </c>
      <c r="U30" s="27">
        <v>200</v>
      </c>
      <c r="V30" s="23">
        <v>70</v>
      </c>
      <c r="W30" s="23">
        <v>7</v>
      </c>
      <c r="X30" s="25">
        <v>70</v>
      </c>
      <c r="Y30" s="23">
        <v>10</v>
      </c>
      <c r="Z30" s="22"/>
      <c r="AA30" s="35">
        <v>2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9">
        <v>29.09</v>
      </c>
      <c r="AO30" s="19">
        <v>28.91</v>
      </c>
      <c r="AP30" s="19">
        <f t="shared" si="1"/>
        <v>29</v>
      </c>
      <c r="AQ30">
        <v>10</v>
      </c>
      <c r="AR30" s="4">
        <f t="shared" si="2"/>
        <v>0.17999999999999972</v>
      </c>
      <c r="AS30">
        <f t="shared" si="3"/>
        <v>3</v>
      </c>
      <c r="AT30">
        <v>100</v>
      </c>
    </row>
    <row r="31" spans="1:46" ht="12.75">
      <c r="A31" s="9">
        <v>25</v>
      </c>
      <c r="B31" s="23">
        <v>-8</v>
      </c>
      <c r="C31" s="23">
        <v>-13</v>
      </c>
      <c r="D31" s="28">
        <f t="shared" si="0"/>
        <v>-10.5</v>
      </c>
      <c r="E31" s="25">
        <v>2</v>
      </c>
      <c r="F31" s="25"/>
      <c r="G31" s="25"/>
      <c r="H31" s="25"/>
      <c r="I31" s="25">
        <v>2</v>
      </c>
      <c r="J31" s="25">
        <v>2</v>
      </c>
      <c r="K31" s="25"/>
      <c r="L31" s="25"/>
      <c r="M31" s="25">
        <v>2</v>
      </c>
      <c r="N31" s="25">
        <v>2</v>
      </c>
      <c r="O31" s="25"/>
      <c r="P31" s="25"/>
      <c r="Q31" s="32" t="s">
        <v>14</v>
      </c>
      <c r="R31" s="32" t="s">
        <v>14</v>
      </c>
      <c r="S31" s="33"/>
      <c r="T31" s="32"/>
      <c r="U31" s="27">
        <v>300</v>
      </c>
      <c r="V31" s="24">
        <v>300</v>
      </c>
      <c r="W31" s="23">
        <v>7</v>
      </c>
      <c r="X31" s="25">
        <v>310</v>
      </c>
      <c r="Y31" s="23">
        <v>13</v>
      </c>
      <c r="Z31" s="22"/>
      <c r="AA31" s="35">
        <v>6</v>
      </c>
      <c r="AB31" s="25">
        <v>2</v>
      </c>
      <c r="AC31" s="25"/>
      <c r="AD31" s="25"/>
      <c r="AE31" s="25"/>
      <c r="AF31" s="25">
        <v>2</v>
      </c>
      <c r="AG31" s="25"/>
      <c r="AH31" s="25"/>
      <c r="AI31" s="25"/>
      <c r="AJ31" s="25">
        <v>2</v>
      </c>
      <c r="AK31" s="25"/>
      <c r="AL31" s="25"/>
      <c r="AM31" s="25"/>
      <c r="AN31" s="19">
        <v>28.9</v>
      </c>
      <c r="AO31" s="19">
        <v>28.83</v>
      </c>
      <c r="AP31" s="19">
        <f t="shared" si="1"/>
        <v>28.865</v>
      </c>
      <c r="AQ31">
        <v>16</v>
      </c>
      <c r="AR31" s="4">
        <f t="shared" si="2"/>
        <v>0.07000000000000028</v>
      </c>
      <c r="AS31">
        <f t="shared" si="3"/>
        <v>5</v>
      </c>
      <c r="AT31">
        <v>300</v>
      </c>
    </row>
    <row r="32" spans="1:47" ht="12.75">
      <c r="A32" s="9">
        <v>26</v>
      </c>
      <c r="B32" s="23">
        <v>-12</v>
      </c>
      <c r="C32" s="23">
        <v>-16</v>
      </c>
      <c r="D32" s="28">
        <f t="shared" si="0"/>
        <v>-14</v>
      </c>
      <c r="E32" s="25"/>
      <c r="F32" s="25"/>
      <c r="G32" s="25"/>
      <c r="H32" s="25">
        <v>3</v>
      </c>
      <c r="I32" s="25"/>
      <c r="J32" s="25"/>
      <c r="K32" s="25"/>
      <c r="L32" s="25">
        <v>3</v>
      </c>
      <c r="M32" s="25"/>
      <c r="N32" s="25"/>
      <c r="O32" s="25"/>
      <c r="P32" s="25">
        <v>3</v>
      </c>
      <c r="Q32" s="32"/>
      <c r="R32" s="32"/>
      <c r="S32" s="33"/>
      <c r="T32" s="32" t="s">
        <v>16</v>
      </c>
      <c r="U32" s="27">
        <v>1200</v>
      </c>
      <c r="V32" s="23">
        <v>270</v>
      </c>
      <c r="W32" s="23">
        <v>11</v>
      </c>
      <c r="X32" s="25">
        <v>300</v>
      </c>
      <c r="Y32" s="23">
        <v>15</v>
      </c>
      <c r="Z32" s="22"/>
      <c r="AA32" s="35">
        <v>4</v>
      </c>
      <c r="AB32" s="25"/>
      <c r="AC32" s="25"/>
      <c r="AD32" s="25"/>
      <c r="AE32" s="25">
        <v>3</v>
      </c>
      <c r="AF32" s="25"/>
      <c r="AG32" s="25"/>
      <c r="AH32" s="25"/>
      <c r="AI32" s="25">
        <v>3</v>
      </c>
      <c r="AJ32" s="25"/>
      <c r="AK32" s="25"/>
      <c r="AL32" s="25"/>
      <c r="AM32" s="25">
        <v>3</v>
      </c>
      <c r="AN32" s="19">
        <v>28.85</v>
      </c>
      <c r="AO32" s="19">
        <v>28.79</v>
      </c>
      <c r="AP32" s="19">
        <f t="shared" si="1"/>
        <v>28.82</v>
      </c>
      <c r="AQ32">
        <v>8</v>
      </c>
      <c r="AR32" s="4">
        <f t="shared" si="2"/>
        <v>0.060000000000002274</v>
      </c>
      <c r="AS32">
        <f t="shared" si="3"/>
        <v>4</v>
      </c>
      <c r="AT32">
        <v>0</v>
      </c>
      <c r="AU32" s="2"/>
    </row>
    <row r="33" spans="1:46" ht="12.75">
      <c r="A33" s="9">
        <v>27</v>
      </c>
      <c r="B33" s="23">
        <v>-9</v>
      </c>
      <c r="C33" s="23">
        <v>-16</v>
      </c>
      <c r="D33" s="28">
        <f t="shared" si="0"/>
        <v>-12.5</v>
      </c>
      <c r="E33" s="25"/>
      <c r="F33" s="25">
        <v>2</v>
      </c>
      <c r="G33" s="25">
        <v>2</v>
      </c>
      <c r="H33" s="25">
        <v>2</v>
      </c>
      <c r="I33" s="25">
        <v>1</v>
      </c>
      <c r="J33" s="25">
        <v>2</v>
      </c>
      <c r="K33" s="25">
        <v>3</v>
      </c>
      <c r="L33" s="25">
        <v>2</v>
      </c>
      <c r="M33" s="25">
        <v>2</v>
      </c>
      <c r="N33" s="25">
        <v>2</v>
      </c>
      <c r="O33" s="25">
        <v>3</v>
      </c>
      <c r="P33" s="25">
        <v>2</v>
      </c>
      <c r="Q33" s="32" t="s">
        <v>14</v>
      </c>
      <c r="R33" s="32" t="s">
        <v>14</v>
      </c>
      <c r="S33" s="33" t="s">
        <v>16</v>
      </c>
      <c r="T33" s="32" t="s">
        <v>14</v>
      </c>
      <c r="U33" s="27">
        <v>300</v>
      </c>
      <c r="V33" s="23">
        <v>260</v>
      </c>
      <c r="W33" s="23">
        <v>10</v>
      </c>
      <c r="X33" s="25">
        <v>240</v>
      </c>
      <c r="Y33" s="23">
        <v>15</v>
      </c>
      <c r="Z33" s="22"/>
      <c r="AA33" s="35">
        <v>7</v>
      </c>
      <c r="AB33" s="25">
        <v>3</v>
      </c>
      <c r="AC33" s="25"/>
      <c r="AD33" s="25">
        <v>2</v>
      </c>
      <c r="AE33" s="25">
        <v>2</v>
      </c>
      <c r="AF33" s="25">
        <v>3</v>
      </c>
      <c r="AG33" s="25">
        <v>2</v>
      </c>
      <c r="AH33" s="25">
        <v>2</v>
      </c>
      <c r="AI33" s="25">
        <v>2</v>
      </c>
      <c r="AJ33" s="25">
        <v>3</v>
      </c>
      <c r="AK33" s="25">
        <v>5</v>
      </c>
      <c r="AL33" s="25">
        <v>3</v>
      </c>
      <c r="AM33" s="25">
        <v>2</v>
      </c>
      <c r="AN33" s="19">
        <v>29.09</v>
      </c>
      <c r="AO33" s="19">
        <v>28.89</v>
      </c>
      <c r="AP33" s="19">
        <f t="shared" si="1"/>
        <v>28.990000000000002</v>
      </c>
      <c r="AQ33">
        <v>19</v>
      </c>
      <c r="AR33" s="4">
        <f t="shared" si="2"/>
        <v>0.1999999999999993</v>
      </c>
      <c r="AS33">
        <f t="shared" si="3"/>
        <v>7</v>
      </c>
      <c r="AT33">
        <v>0</v>
      </c>
    </row>
    <row r="34" spans="1:46" ht="12.75">
      <c r="A34" s="9">
        <v>28</v>
      </c>
      <c r="B34" s="23">
        <v>-5</v>
      </c>
      <c r="C34" s="23">
        <v>-11</v>
      </c>
      <c r="D34" s="28">
        <f t="shared" si="0"/>
        <v>-8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2"/>
      <c r="R34" s="32"/>
      <c r="S34" s="33"/>
      <c r="T34" s="32"/>
      <c r="U34" s="27">
        <v>9999</v>
      </c>
      <c r="V34" s="23">
        <v>330</v>
      </c>
      <c r="W34" s="23">
        <v>5</v>
      </c>
      <c r="X34" s="25">
        <v>330</v>
      </c>
      <c r="Y34" s="23">
        <v>7</v>
      </c>
      <c r="Z34" s="22"/>
      <c r="AA34" s="35">
        <v>4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19">
        <v>29.18</v>
      </c>
      <c r="AO34" s="19">
        <v>29.01</v>
      </c>
      <c r="AP34" s="19">
        <f t="shared" si="1"/>
        <v>29.095</v>
      </c>
      <c r="AQ34">
        <v>12</v>
      </c>
      <c r="AR34" s="4">
        <f t="shared" si="2"/>
        <v>0.16999999999999815</v>
      </c>
      <c r="AS34">
        <f t="shared" si="3"/>
        <v>6</v>
      </c>
      <c r="AT34">
        <v>5000</v>
      </c>
    </row>
    <row r="35" spans="1:45" ht="12.75">
      <c r="A35" s="9">
        <v>29</v>
      </c>
      <c r="B35" s="23">
        <v>-6</v>
      </c>
      <c r="C35" s="23">
        <v>-11</v>
      </c>
      <c r="D35" s="28">
        <f t="shared" si="0"/>
        <v>-8.5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2"/>
      <c r="R35" s="32"/>
      <c r="S35" s="33"/>
      <c r="T35" s="32"/>
      <c r="U35" s="27">
        <v>9999</v>
      </c>
      <c r="V35" s="23">
        <v>310</v>
      </c>
      <c r="W35" s="23">
        <v>5</v>
      </c>
      <c r="X35" s="25">
        <v>330</v>
      </c>
      <c r="Y35" s="23">
        <v>8</v>
      </c>
      <c r="Z35" s="22"/>
      <c r="AA35" s="35">
        <v>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19">
        <v>29.17</v>
      </c>
      <c r="AO35" s="21">
        <v>29.1</v>
      </c>
      <c r="AP35" s="19">
        <f t="shared" si="1"/>
        <v>29.135</v>
      </c>
      <c r="AQ35">
        <v>17</v>
      </c>
      <c r="AR35" s="4">
        <f t="shared" si="2"/>
        <v>0.07000000000000028</v>
      </c>
      <c r="AS35">
        <f t="shared" si="3"/>
        <v>5</v>
      </c>
    </row>
    <row r="36" spans="1:45" ht="12.75">
      <c r="A36" s="9">
        <v>30</v>
      </c>
      <c r="B36" s="23">
        <v>-5</v>
      </c>
      <c r="C36" s="23">
        <v>-10</v>
      </c>
      <c r="D36" s="28">
        <f t="shared" si="0"/>
        <v>-7.5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2"/>
      <c r="R36" s="32"/>
      <c r="S36" s="33"/>
      <c r="T36" s="32"/>
      <c r="U36" s="27">
        <v>9999</v>
      </c>
      <c r="V36" s="23">
        <v>180</v>
      </c>
      <c r="W36" s="23">
        <v>3</v>
      </c>
      <c r="X36" s="25">
        <v>200</v>
      </c>
      <c r="Y36" s="23">
        <v>6</v>
      </c>
      <c r="Z36" s="22"/>
      <c r="AA36" s="35">
        <v>1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19">
        <v>29.08</v>
      </c>
      <c r="AO36" s="19">
        <v>29.02</v>
      </c>
      <c r="AP36" s="19">
        <f t="shared" si="1"/>
        <v>29.049999999999997</v>
      </c>
      <c r="AQ36">
        <v>11</v>
      </c>
      <c r="AR36" s="4">
        <f t="shared" si="2"/>
        <v>0.05999999999999872</v>
      </c>
      <c r="AS36">
        <f t="shared" si="3"/>
        <v>5</v>
      </c>
    </row>
    <row r="37" spans="1:47" ht="12.75">
      <c r="A37" s="9">
        <v>31</v>
      </c>
      <c r="B37" s="23">
        <v>-7</v>
      </c>
      <c r="C37" s="23">
        <v>-17</v>
      </c>
      <c r="D37" s="28">
        <f t="shared" si="0"/>
        <v>-12</v>
      </c>
      <c r="E37" s="25"/>
      <c r="F37" s="25"/>
      <c r="G37" s="25"/>
      <c r="H37" s="25"/>
      <c r="I37" s="25">
        <v>3</v>
      </c>
      <c r="J37" s="25"/>
      <c r="K37" s="25"/>
      <c r="L37" s="25">
        <v>1</v>
      </c>
      <c r="M37" s="25">
        <v>3</v>
      </c>
      <c r="N37" s="25"/>
      <c r="O37" s="25"/>
      <c r="P37" s="25">
        <v>1</v>
      </c>
      <c r="Q37" s="32" t="s">
        <v>16</v>
      </c>
      <c r="R37" s="32"/>
      <c r="S37" s="33"/>
      <c r="T37" s="32" t="s">
        <v>12</v>
      </c>
      <c r="U37" s="27">
        <v>1400</v>
      </c>
      <c r="V37" s="23">
        <v>150</v>
      </c>
      <c r="W37" s="23">
        <v>5</v>
      </c>
      <c r="X37" s="25">
        <v>180</v>
      </c>
      <c r="Y37" s="23">
        <v>7</v>
      </c>
      <c r="Z37" s="22"/>
      <c r="AA37" s="35">
        <v>2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9">
        <v>29.02</v>
      </c>
      <c r="AO37" s="19">
        <v>28.8</v>
      </c>
      <c r="AP37" s="19">
        <f t="shared" si="1"/>
        <v>28.91</v>
      </c>
      <c r="AQ37">
        <v>7</v>
      </c>
      <c r="AR37" s="4">
        <f t="shared" si="2"/>
        <v>0.21999999999999886</v>
      </c>
      <c r="AS37">
        <f t="shared" si="3"/>
        <v>10</v>
      </c>
      <c r="AU37" s="2"/>
    </row>
    <row r="38" spans="2:39" ht="12.75">
      <c r="B38" s="26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2"/>
      <c r="R38" s="32"/>
      <c r="S38" s="32"/>
      <c r="T38" s="32"/>
      <c r="U38" s="23"/>
      <c r="V38" s="23"/>
      <c r="W38" s="23"/>
      <c r="X38" s="23"/>
      <c r="Y38" s="23"/>
      <c r="Z38" s="23"/>
      <c r="AA38" s="28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7:27" ht="12.75">
      <c r="Q39" s="6"/>
      <c r="R39" s="6"/>
      <c r="S39" s="6"/>
      <c r="T39" s="6"/>
      <c r="AA39" s="28"/>
    </row>
    <row r="40" spans="17:43" ht="12.75">
      <c r="Q40" s="29"/>
      <c r="R40" s="30"/>
      <c r="S40" s="30"/>
      <c r="T40" s="30"/>
      <c r="U40" s="36"/>
      <c r="AA40" s="28"/>
      <c r="AQ40" t="s">
        <v>10</v>
      </c>
    </row>
    <row r="41" ht="12.75">
      <c r="AA41" s="28"/>
    </row>
    <row r="42" spans="2:42" ht="12.75">
      <c r="B42" t="s">
        <v>0</v>
      </c>
      <c r="C42" t="s">
        <v>1</v>
      </c>
      <c r="D42" t="s">
        <v>2</v>
      </c>
      <c r="E42" s="11" t="s">
        <v>6</v>
      </c>
      <c r="F42" s="6" t="s">
        <v>7</v>
      </c>
      <c r="G42" s="6" t="s">
        <v>8</v>
      </c>
      <c r="H42" s="6" t="s">
        <v>9</v>
      </c>
      <c r="I42" s="11" t="s">
        <v>6</v>
      </c>
      <c r="J42" s="6" t="s">
        <v>7</v>
      </c>
      <c r="K42" s="6" t="s">
        <v>8</v>
      </c>
      <c r="L42" s="6" t="s">
        <v>9</v>
      </c>
      <c r="M42" s="11" t="s">
        <v>6</v>
      </c>
      <c r="N42" s="6" t="s">
        <v>7</v>
      </c>
      <c r="O42" s="11" t="s">
        <v>8</v>
      </c>
      <c r="P42" s="6" t="s">
        <v>9</v>
      </c>
      <c r="Q42" s="6" t="s">
        <v>6</v>
      </c>
      <c r="R42" s="6" t="s">
        <v>7</v>
      </c>
      <c r="S42" s="6" t="s">
        <v>8</v>
      </c>
      <c r="T42" s="6" t="s">
        <v>9</v>
      </c>
      <c r="V42" s="2"/>
      <c r="X42" s="2"/>
      <c r="AA42" s="28"/>
      <c r="AB42" s="11" t="s">
        <v>6</v>
      </c>
      <c r="AC42" s="11" t="s">
        <v>7</v>
      </c>
      <c r="AD42" s="11" t="s">
        <v>8</v>
      </c>
      <c r="AE42" s="11" t="s">
        <v>9</v>
      </c>
      <c r="AF42" s="11" t="s">
        <v>6</v>
      </c>
      <c r="AG42" s="11" t="s">
        <v>7</v>
      </c>
      <c r="AH42" s="11" t="s">
        <v>8</v>
      </c>
      <c r="AI42" s="11" t="s">
        <v>9</v>
      </c>
      <c r="AJ42" s="11" t="s">
        <v>6</v>
      </c>
      <c r="AK42" s="6" t="s">
        <v>7</v>
      </c>
      <c r="AL42" s="6" t="s">
        <v>8</v>
      </c>
      <c r="AM42" s="6" t="s">
        <v>9</v>
      </c>
      <c r="AN42" s="4" t="s">
        <v>3</v>
      </c>
      <c r="AO42" s="4" t="s">
        <v>4</v>
      </c>
      <c r="AP42" s="4" t="s">
        <v>2</v>
      </c>
    </row>
    <row r="43" spans="2:45" ht="12.75">
      <c r="B43">
        <f>MAX(B7:B37)</f>
        <v>0</v>
      </c>
      <c r="C43">
        <f>MIN(C7:C37)</f>
        <v>-18</v>
      </c>
      <c r="D43" s="28">
        <f>AVERAGE(D7:D37)</f>
        <v>-9.03225806451613</v>
      </c>
      <c r="E43" s="10">
        <f aca="true" t="shared" si="4" ref="E43:P43">SUM(E7:E37)</f>
        <v>23</v>
      </c>
      <c r="F43" s="1">
        <f t="shared" si="4"/>
        <v>16</v>
      </c>
      <c r="G43" s="1">
        <f t="shared" si="4"/>
        <v>13</v>
      </c>
      <c r="H43" s="1">
        <f t="shared" si="4"/>
        <v>13</v>
      </c>
      <c r="I43" s="10">
        <f t="shared" si="4"/>
        <v>28</v>
      </c>
      <c r="J43" s="1">
        <f t="shared" si="4"/>
        <v>19</v>
      </c>
      <c r="K43" s="1">
        <f t="shared" si="4"/>
        <v>17</v>
      </c>
      <c r="L43" s="1">
        <f t="shared" si="4"/>
        <v>14</v>
      </c>
      <c r="M43" s="10">
        <f t="shared" si="4"/>
        <v>29</v>
      </c>
      <c r="N43" s="1">
        <f t="shared" si="4"/>
        <v>19</v>
      </c>
      <c r="O43" s="10">
        <f t="shared" si="4"/>
        <v>17</v>
      </c>
      <c r="P43" s="10">
        <f t="shared" si="4"/>
        <v>14</v>
      </c>
      <c r="Q43" s="5" t="s">
        <v>18</v>
      </c>
      <c r="R43" s="1">
        <v>19</v>
      </c>
      <c r="S43" s="1">
        <v>17</v>
      </c>
      <c r="T43" s="1">
        <v>14</v>
      </c>
      <c r="U43" t="s">
        <v>10</v>
      </c>
      <c r="V43">
        <f>AVERAGE(V7:V36)</f>
        <v>231</v>
      </c>
      <c r="W43">
        <f>AVERAGE(W7:W36)</f>
        <v>5.966666666666667</v>
      </c>
      <c r="X43">
        <v>310</v>
      </c>
      <c r="Y43">
        <f>MAX(Y7:Y37)</f>
        <v>20</v>
      </c>
      <c r="Z43" s="2"/>
      <c r="AA43" s="28">
        <f>AVERAGE(AA7:AA36)</f>
        <v>4.133333333333334</v>
      </c>
      <c r="AB43" s="10">
        <f aca="true" t="shared" si="5" ref="AB43:AM43">SUM(AB7:AB37)</f>
        <v>16</v>
      </c>
      <c r="AC43" s="10">
        <f t="shared" si="5"/>
        <v>9</v>
      </c>
      <c r="AD43" s="10">
        <f t="shared" si="5"/>
        <v>14</v>
      </c>
      <c r="AE43" s="10">
        <f t="shared" si="5"/>
        <v>8</v>
      </c>
      <c r="AF43" s="10">
        <f t="shared" si="5"/>
        <v>16</v>
      </c>
      <c r="AG43" s="10">
        <f t="shared" si="5"/>
        <v>11</v>
      </c>
      <c r="AH43" s="10">
        <f t="shared" si="5"/>
        <v>14</v>
      </c>
      <c r="AI43" s="10">
        <f t="shared" si="5"/>
        <v>8</v>
      </c>
      <c r="AJ43" s="10">
        <f t="shared" si="5"/>
        <v>23</v>
      </c>
      <c r="AK43" s="10">
        <f t="shared" si="5"/>
        <v>20</v>
      </c>
      <c r="AL43" s="10">
        <f t="shared" si="5"/>
        <v>17</v>
      </c>
      <c r="AM43" s="10">
        <f t="shared" si="5"/>
        <v>7</v>
      </c>
      <c r="AN43" s="4">
        <f>MAX(AN8:AN37)</f>
        <v>29.24</v>
      </c>
      <c r="AO43" s="4">
        <f>MIN(AO8:AO37)</f>
        <v>28.62</v>
      </c>
      <c r="AP43" s="4">
        <f>AVERAGE(AP8:AP37)</f>
        <v>28.977333333333334</v>
      </c>
      <c r="AQ43">
        <f>SUM(AQ7:AQ38)</f>
        <v>344</v>
      </c>
      <c r="AR43" s="4">
        <f>SUM(AN43-AO43)</f>
        <v>0.6199999999999974</v>
      </c>
      <c r="AS43">
        <f>SUM(B43-C43)</f>
        <v>18</v>
      </c>
    </row>
    <row r="44" spans="20:39" ht="12.75">
      <c r="T44" s="20" t="s">
        <v>19</v>
      </c>
      <c r="AM44" s="15"/>
    </row>
    <row r="45" spans="8:39" ht="12.75">
      <c r="H45" s="13">
        <f>SUM(E43:H43)</f>
        <v>65</v>
      </c>
      <c r="L45" s="13">
        <f>SUM(I43:L43)</f>
        <v>78</v>
      </c>
      <c r="P45" s="13">
        <f>SUM(M43:P43)</f>
        <v>79</v>
      </c>
      <c r="T45" s="15">
        <v>79</v>
      </c>
      <c r="Z45" s="2"/>
      <c r="AE45" s="13">
        <f>SUM(AB43:AE43)</f>
        <v>47</v>
      </c>
      <c r="AI45" s="13">
        <f>SUM(AF43:AI43)</f>
        <v>49</v>
      </c>
      <c r="AM45" s="13">
        <f>SUM(AJ43:AM43)</f>
        <v>67</v>
      </c>
    </row>
    <row r="46" spans="8:43" ht="12.75">
      <c r="H46" s="15"/>
      <c r="L46" s="15"/>
      <c r="P46" s="15"/>
      <c r="T46" s="15">
        <v>0</v>
      </c>
      <c r="Z46" s="2"/>
      <c r="AE46" s="13"/>
      <c r="AI46" s="13"/>
      <c r="AM46" s="15"/>
      <c r="AQ46" s="17">
        <v>31</v>
      </c>
    </row>
    <row r="47" spans="8:39" ht="12.75">
      <c r="H47" s="15">
        <v>15</v>
      </c>
      <c r="L47" s="15">
        <v>15</v>
      </c>
      <c r="P47" s="15">
        <v>15</v>
      </c>
      <c r="T47" s="15">
        <v>0</v>
      </c>
      <c r="Z47" s="2"/>
      <c r="AE47" s="13">
        <v>11</v>
      </c>
      <c r="AI47" s="13">
        <v>11</v>
      </c>
      <c r="AM47" s="15">
        <v>12</v>
      </c>
    </row>
    <row r="48" spans="20:39" ht="12.75">
      <c r="T48" s="15">
        <v>16</v>
      </c>
      <c r="Z48" s="2"/>
      <c r="AE48" s="13"/>
      <c r="AI48" s="13"/>
      <c r="AM48" s="15"/>
    </row>
    <row r="49" spans="20:39" ht="12.75">
      <c r="T49" s="15">
        <v>16</v>
      </c>
      <c r="Z49" s="2"/>
      <c r="AE49" s="13"/>
      <c r="AI49" s="13"/>
      <c r="AM49" s="16"/>
    </row>
    <row r="50" spans="8:43" ht="12.75">
      <c r="H50" s="15">
        <v>19</v>
      </c>
      <c r="L50" s="15">
        <v>23</v>
      </c>
      <c r="P50" s="15">
        <v>23</v>
      </c>
      <c r="T50" s="15">
        <v>0</v>
      </c>
      <c r="Z50" s="2"/>
      <c r="AE50" s="13">
        <v>14</v>
      </c>
      <c r="AI50" s="13">
        <v>14</v>
      </c>
      <c r="AM50" s="13">
        <v>19</v>
      </c>
      <c r="AQ50" s="12"/>
    </row>
    <row r="51" spans="8:39" ht="12.75">
      <c r="H51" s="15"/>
      <c r="L51" s="15" t="s">
        <v>10</v>
      </c>
      <c r="P51" s="15"/>
      <c r="T51" s="15">
        <v>0</v>
      </c>
      <c r="Z51" s="2"/>
      <c r="AE51" s="14"/>
      <c r="AI51" s="13"/>
      <c r="AM51" s="15"/>
    </row>
    <row r="52" spans="8:39" ht="12.75">
      <c r="H52" s="15">
        <v>48</v>
      </c>
      <c r="L52" s="15">
        <v>48</v>
      </c>
      <c r="P52" s="15">
        <v>48</v>
      </c>
      <c r="AE52" s="18">
        <v>35</v>
      </c>
      <c r="AI52" s="18">
        <v>35</v>
      </c>
      <c r="AM52" s="15">
        <v>39</v>
      </c>
    </row>
  </sheetData>
  <printOptions gridLines="1"/>
  <pageMargins left="0.75" right="0.75" top="1" bottom="1" header="0.5" footer="0.5"/>
  <pageSetup horizontalDpi="300" verticalDpi="300" orientation="portrait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Serco</cp:lastModifiedBy>
  <cp:lastPrinted>1999-04-18T10:47:20Z</cp:lastPrinted>
  <dcterms:created xsi:type="dcterms:W3CDTF">1998-04-22T15:46:48Z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