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ET DATA\OPSEA WORK FILES\Observer Products\CLIMO\Input\CLIMO2021\12-2021\Upper Air\"/>
    </mc:Choice>
  </mc:AlternateContent>
  <bookViews>
    <workbookView xWindow="-7365" yWindow="6180" windowWidth="25170" windowHeight="6690"/>
  </bookViews>
  <sheets>
    <sheet name="Upper Air Log" sheetId="1" r:id="rId1"/>
  </sheets>
  <definedNames>
    <definedName name="_xlnm.Print_Area" localSheetId="0">'Upper Air Log'!$B$1:$M$75</definedName>
  </definedNames>
  <calcPr calcId="162913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5" i="1"/>
  <c r="K4" i="1"/>
  <c r="K73" i="1"/>
  <c r="K71" i="1"/>
  <c r="K72" i="1"/>
  <c r="K69" i="1"/>
  <c r="C72" i="1"/>
  <c r="G70" i="1"/>
  <c r="C70" i="1"/>
  <c r="G72" i="1" l="1"/>
  <c r="C69" i="1"/>
  <c r="G69" i="1"/>
</calcChain>
</file>

<file path=xl/sharedStrings.xml><?xml version="1.0" encoding="utf-8"?>
<sst xmlns="http://schemas.openxmlformats.org/spreadsheetml/2006/main" count="266" uniqueCount="108">
  <si>
    <t>HIGHEST SOUNDING</t>
  </si>
  <si>
    <t>LOWESTSOUNDING</t>
  </si>
  <si>
    <t>AVERAGE PRESSURE</t>
  </si>
  <si>
    <t>AVERAGE HEIGHT</t>
  </si>
  <si>
    <t># SONDES USED</t>
  </si>
  <si>
    <t>HPA</t>
  </si>
  <si>
    <t>200-Gram</t>
  </si>
  <si>
    <t>300-Gram</t>
  </si>
  <si>
    <t>Other</t>
  </si>
  <si>
    <t>Ascension Rate</t>
  </si>
  <si>
    <t>Remarks</t>
  </si>
  <si>
    <t>Date/Time</t>
  </si>
  <si>
    <t>Tank</t>
  </si>
  <si>
    <t>Sondes</t>
  </si>
  <si>
    <t>Pressure</t>
  </si>
  <si>
    <t>Intitials</t>
  </si>
  <si>
    <t>200-Gram Balloon</t>
  </si>
  <si>
    <t>300-Gram Balloon</t>
  </si>
  <si>
    <t>Altitude (meters)</t>
  </si>
  <si>
    <t>Altitude (feet)</t>
  </si>
  <si>
    <t>01/00Z</t>
  </si>
  <si>
    <t>2 2</t>
  </si>
  <si>
    <t>NO WEIGHT</t>
  </si>
  <si>
    <t>KF</t>
  </si>
  <si>
    <t>01/12Z</t>
  </si>
  <si>
    <t>GP</t>
  </si>
  <si>
    <t>02/00Z</t>
  </si>
  <si>
    <t>SR / KK</t>
  </si>
  <si>
    <t>02/12Z</t>
  </si>
  <si>
    <t>03/00Z</t>
  </si>
  <si>
    <t>2 3</t>
  </si>
  <si>
    <t>03/12Z</t>
  </si>
  <si>
    <t>04/12Z</t>
  </si>
  <si>
    <t>04/00Z</t>
  </si>
  <si>
    <t>05/00Z</t>
  </si>
  <si>
    <t>05/12Z</t>
  </si>
  <si>
    <t>SR</t>
  </si>
  <si>
    <t>CD</t>
  </si>
  <si>
    <t>06/00Z</t>
  </si>
  <si>
    <t>2 3 / 2 4</t>
  </si>
  <si>
    <t>KF/ KK</t>
  </si>
  <si>
    <t>06/12Z</t>
  </si>
  <si>
    <t>2 4</t>
  </si>
  <si>
    <t>07/00Z</t>
  </si>
  <si>
    <t>07/12Z</t>
  </si>
  <si>
    <t>08/00Z</t>
  </si>
  <si>
    <t>KK</t>
  </si>
  <si>
    <t>08/12Z</t>
  </si>
  <si>
    <t>09/00Z</t>
  </si>
  <si>
    <t>2 5</t>
  </si>
  <si>
    <t>09/12Z</t>
  </si>
  <si>
    <t>KVK</t>
  </si>
  <si>
    <t>10/00Z</t>
  </si>
  <si>
    <t>10/12Z</t>
  </si>
  <si>
    <t>11/00Z</t>
  </si>
  <si>
    <t>11/12Z</t>
  </si>
  <si>
    <t>12/00Z</t>
  </si>
  <si>
    <t>2 6</t>
  </si>
  <si>
    <t>12/12Z</t>
  </si>
  <si>
    <t>13/00Z</t>
  </si>
  <si>
    <t>13/12Z</t>
  </si>
  <si>
    <t xml:space="preserve">2 6 </t>
  </si>
  <si>
    <t>14/00Z</t>
  </si>
  <si>
    <t>14/12Z</t>
  </si>
  <si>
    <t>2 6 / 2 7</t>
  </si>
  <si>
    <t>15/00Z</t>
  </si>
  <si>
    <t>15/12Z</t>
  </si>
  <si>
    <t>2 7</t>
  </si>
  <si>
    <t>16/00Z</t>
  </si>
  <si>
    <t>16/12Z</t>
  </si>
  <si>
    <t>17/00Z</t>
  </si>
  <si>
    <t>17/12Z</t>
  </si>
  <si>
    <t>18/00Z</t>
  </si>
  <si>
    <t>2 8</t>
  </si>
  <si>
    <t>18/12Z</t>
  </si>
  <si>
    <t>19/00Z</t>
  </si>
  <si>
    <t>19/12Z</t>
  </si>
  <si>
    <t>20/00Z</t>
  </si>
  <si>
    <t>20/12Z</t>
  </si>
  <si>
    <t>21/00Z</t>
  </si>
  <si>
    <t>21/12Z</t>
  </si>
  <si>
    <t>2 9</t>
  </si>
  <si>
    <t>22/00Z</t>
  </si>
  <si>
    <t>22/12Z</t>
  </si>
  <si>
    <t>2 9 / 2 10</t>
  </si>
  <si>
    <t>23/00Z</t>
  </si>
  <si>
    <t>2 10</t>
  </si>
  <si>
    <t>23/12Z</t>
  </si>
  <si>
    <t>24/00Z</t>
  </si>
  <si>
    <t>24/12Z</t>
  </si>
  <si>
    <t>2 10 2 11</t>
  </si>
  <si>
    <t>25/00Z</t>
  </si>
  <si>
    <t>25/12Z</t>
  </si>
  <si>
    <t>2 11</t>
  </si>
  <si>
    <t>26/00Z</t>
  </si>
  <si>
    <t>26/12Z</t>
  </si>
  <si>
    <t>27/00Z</t>
  </si>
  <si>
    <t>27/12Z</t>
  </si>
  <si>
    <t>2 11 2 12</t>
  </si>
  <si>
    <t>2 12</t>
  </si>
  <si>
    <t>28/00Z</t>
  </si>
  <si>
    <t>28/12Z</t>
  </si>
  <si>
    <t>29/00Z</t>
  </si>
  <si>
    <t>29/12Z</t>
  </si>
  <si>
    <t>1 1</t>
  </si>
  <si>
    <t>30/00Z</t>
  </si>
  <si>
    <t>30/12Z</t>
  </si>
  <si>
    <t>31/00Z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</si>
</sst>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mmmm\-yy;@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0"/>
      <color indexed="10"/>
      <name val="Arial"/>
      <family val="2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2" xfId="0" applyFont="1" applyFill="1" applyBorder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0" borderId="0" xfId="0" applyBorder="1"/>
    <xf numFmtId="0" fontId="0" fillId="5" borderId="0" xfId="0" applyFill="1"/>
    <xf numFmtId="0" fontId="0" fillId="5" borderId="0" xfId="0" applyFill="1" applyBorder="1"/>
    <xf numFmtId="0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0" fontId="2" fillId="0" borderId="6" xfId="0" applyFon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5" borderId="1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2" xfId="0" applyFill="1" applyBorder="1"/>
    <xf numFmtId="0" fontId="0" fillId="5" borderId="11" xfId="0" applyFill="1" applyBorder="1" applyAlignment="1">
      <alignment horizontal="center"/>
    </xf>
    <xf numFmtId="0" fontId="0" fillId="5" borderId="12" xfId="0" applyFill="1" applyBorder="1"/>
    <xf numFmtId="0" fontId="0" fillId="5" borderId="13" xfId="0" applyNumberFormat="1" applyFill="1" applyBorder="1" applyAlignment="1">
      <alignment horizontal="center"/>
    </xf>
    <xf numFmtId="164" fontId="1" fillId="5" borderId="14" xfId="0" applyNumberFormat="1" applyFon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5" fontId="1" fillId="0" borderId="19" xfId="0" applyNumberFormat="1" applyFont="1" applyBorder="1" applyAlignment="1">
      <alignment horizontal="center"/>
    </xf>
    <xf numFmtId="165" fontId="1" fillId="0" borderId="20" xfId="0" applyNumberFormat="1" applyFont="1" applyBorder="1" applyAlignment="1">
      <alignment horizontal="center"/>
    </xf>
    <xf numFmtId="165" fontId="1" fillId="0" borderId="2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zoomScaleNormal="100" workbookViewId="0">
      <pane ySplit="3" topLeftCell="A46" activePane="bottomLeft" state="frozen"/>
      <selection pane="bottomLeft" activeCell="K65" sqref="K65"/>
    </sheetView>
  </sheetViews>
  <sheetFormatPr defaultColWidth="0" defaultRowHeight="12.75" zeroHeight="1" x14ac:dyDescent="0.2"/>
  <cols>
    <col min="1" max="1" width="9.140625" customWidth="1"/>
    <col min="2" max="2" width="13.28515625" style="2" bestFit="1" customWidth="1"/>
    <col min="3" max="3" width="9.7109375" style="1" customWidth="1"/>
    <col min="4" max="6" width="11.85546875" style="1" customWidth="1"/>
    <col min="7" max="7" width="7.7109375" style="1" bestFit="1" customWidth="1"/>
    <col min="8" max="8" width="15" style="1" bestFit="1" customWidth="1"/>
    <col min="9" max="9" width="22.140625" style="1" customWidth="1"/>
    <col min="10" max="10" width="16" style="1" bestFit="1" customWidth="1"/>
    <col min="11" max="11" width="13.28515625" style="1" bestFit="1" customWidth="1"/>
    <col min="12" max="12" width="11" style="1" customWidth="1"/>
    <col min="13" max="13" width="8.85546875" customWidth="1"/>
    <col min="14" max="14" width="9.140625" style="11" customWidth="1"/>
  </cols>
  <sheetData>
    <row r="1" spans="1:14" ht="13.5" thickTop="1" x14ac:dyDescent="0.2">
      <c r="A1" s="11"/>
      <c r="B1" s="46">
        <v>44531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4" x14ac:dyDescent="0.2">
      <c r="A2" s="11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4" s="10" customFormat="1" ht="13.5" thickBot="1" x14ac:dyDescent="0.25">
      <c r="A3" s="12"/>
      <c r="B3" s="39" t="s">
        <v>11</v>
      </c>
      <c r="C3" s="40" t="s">
        <v>12</v>
      </c>
      <c r="D3" s="40" t="s">
        <v>6</v>
      </c>
      <c r="E3" s="40" t="s">
        <v>7</v>
      </c>
      <c r="F3" s="40" t="s">
        <v>8</v>
      </c>
      <c r="G3" s="40" t="s">
        <v>13</v>
      </c>
      <c r="H3" s="40" t="s">
        <v>9</v>
      </c>
      <c r="I3" s="40" t="s">
        <v>10</v>
      </c>
      <c r="J3" s="40" t="s">
        <v>18</v>
      </c>
      <c r="K3" s="40" t="s">
        <v>19</v>
      </c>
      <c r="L3" s="40" t="s">
        <v>14</v>
      </c>
      <c r="M3" s="41" t="s">
        <v>15</v>
      </c>
      <c r="N3" s="12"/>
    </row>
    <row r="4" spans="1:14" x14ac:dyDescent="0.2">
      <c r="A4" s="11"/>
      <c r="B4" s="42" t="s">
        <v>20</v>
      </c>
      <c r="C4" s="18" t="s">
        <v>21</v>
      </c>
      <c r="D4" s="18">
        <v>1</v>
      </c>
      <c r="E4" s="18"/>
      <c r="F4" s="18"/>
      <c r="G4" s="18">
        <v>1</v>
      </c>
      <c r="H4" s="18">
        <v>317.2</v>
      </c>
      <c r="I4" s="18" t="s">
        <v>22</v>
      </c>
      <c r="J4" s="18">
        <v>23597</v>
      </c>
      <c r="K4" s="19">
        <f>J4*3.28083</f>
        <v>77417.745509999993</v>
      </c>
      <c r="L4" s="18">
        <v>27</v>
      </c>
      <c r="M4" s="20" t="s">
        <v>23</v>
      </c>
    </row>
    <row r="5" spans="1:14" x14ac:dyDescent="0.2">
      <c r="A5" s="11"/>
      <c r="B5" s="21" t="s">
        <v>24</v>
      </c>
      <c r="C5" s="22" t="s">
        <v>21</v>
      </c>
      <c r="D5" s="22">
        <v>1</v>
      </c>
      <c r="E5" s="22"/>
      <c r="F5" s="22"/>
      <c r="G5" s="22">
        <v>1</v>
      </c>
      <c r="H5" s="22">
        <v>297.39999999999998</v>
      </c>
      <c r="I5" s="22" t="s">
        <v>22</v>
      </c>
      <c r="J5" s="22">
        <v>23073</v>
      </c>
      <c r="K5" s="23">
        <f>J5*3.28083</f>
        <v>75698.590589999993</v>
      </c>
      <c r="L5" s="22">
        <v>29.4</v>
      </c>
      <c r="M5" s="24" t="s">
        <v>25</v>
      </c>
    </row>
    <row r="6" spans="1:14" x14ac:dyDescent="0.2">
      <c r="A6" s="11"/>
      <c r="B6" s="21" t="s">
        <v>26</v>
      </c>
      <c r="C6" s="22" t="s">
        <v>21</v>
      </c>
      <c r="D6" s="22">
        <v>1</v>
      </c>
      <c r="E6" s="22"/>
      <c r="F6" s="22"/>
      <c r="G6" s="22">
        <v>1</v>
      </c>
      <c r="H6" s="22">
        <v>298</v>
      </c>
      <c r="I6" s="22" t="s">
        <v>22</v>
      </c>
      <c r="J6" s="22">
        <v>23975</v>
      </c>
      <c r="K6" s="23">
        <f t="shared" ref="K6:K66" si="0">J6*3.28083</f>
        <v>78657.899250000002</v>
      </c>
      <c r="L6" s="22">
        <v>26</v>
      </c>
      <c r="M6" s="24" t="s">
        <v>27</v>
      </c>
    </row>
    <row r="7" spans="1:14" x14ac:dyDescent="0.2">
      <c r="A7" s="11"/>
      <c r="B7" s="43" t="s">
        <v>28</v>
      </c>
      <c r="C7" s="22" t="s">
        <v>21</v>
      </c>
      <c r="D7" s="22">
        <v>1</v>
      </c>
      <c r="E7" s="22"/>
      <c r="F7" s="22"/>
      <c r="G7" s="22">
        <v>1</v>
      </c>
      <c r="H7" s="22">
        <v>298.60000000000002</v>
      </c>
      <c r="I7" s="22" t="s">
        <v>22</v>
      </c>
      <c r="J7" s="22">
        <v>24030</v>
      </c>
      <c r="K7" s="23">
        <f t="shared" si="0"/>
        <v>78838.344899999996</v>
      </c>
      <c r="L7" s="22">
        <v>25.8</v>
      </c>
      <c r="M7" s="24" t="s">
        <v>25</v>
      </c>
    </row>
    <row r="8" spans="1:14" x14ac:dyDescent="0.2">
      <c r="A8" s="11"/>
      <c r="B8" s="21" t="s">
        <v>29</v>
      </c>
      <c r="C8" s="22" t="s">
        <v>30</v>
      </c>
      <c r="D8" s="22">
        <v>1</v>
      </c>
      <c r="E8" s="22"/>
      <c r="F8" s="22"/>
      <c r="G8" s="22">
        <v>1</v>
      </c>
      <c r="H8" s="22">
        <v>288.5</v>
      </c>
      <c r="I8" s="22" t="s">
        <v>22</v>
      </c>
      <c r="J8" s="22">
        <v>21131</v>
      </c>
      <c r="K8" s="23">
        <f t="shared" si="0"/>
        <v>69327.218729999993</v>
      </c>
      <c r="L8" s="22">
        <v>38.9</v>
      </c>
      <c r="M8" s="24" t="s">
        <v>40</v>
      </c>
    </row>
    <row r="9" spans="1:14" x14ac:dyDescent="0.2">
      <c r="A9" s="11"/>
      <c r="B9" s="21" t="s">
        <v>31</v>
      </c>
      <c r="C9" s="22" t="s">
        <v>30</v>
      </c>
      <c r="D9" s="22">
        <v>1</v>
      </c>
      <c r="E9" s="22"/>
      <c r="F9" s="22"/>
      <c r="G9" s="22">
        <v>1</v>
      </c>
      <c r="H9" s="22">
        <v>298.7</v>
      </c>
      <c r="I9" s="22" t="s">
        <v>22</v>
      </c>
      <c r="J9" s="22">
        <v>19216</v>
      </c>
      <c r="K9" s="23">
        <f t="shared" si="0"/>
        <v>63044.429279999997</v>
      </c>
      <c r="L9" s="22">
        <v>51.7</v>
      </c>
      <c r="M9" s="24" t="s">
        <v>25</v>
      </c>
    </row>
    <row r="10" spans="1:14" x14ac:dyDescent="0.2">
      <c r="A10" s="11"/>
      <c r="B10" s="21" t="s">
        <v>33</v>
      </c>
      <c r="C10" s="22" t="s">
        <v>30</v>
      </c>
      <c r="D10" s="22">
        <v>1</v>
      </c>
      <c r="E10" s="22"/>
      <c r="F10" s="22"/>
      <c r="G10" s="22">
        <v>1</v>
      </c>
      <c r="H10" s="22">
        <v>309.89999999999998</v>
      </c>
      <c r="I10" s="22" t="s">
        <v>22</v>
      </c>
      <c r="J10" s="22">
        <v>24356</v>
      </c>
      <c r="K10" s="23">
        <f t="shared" si="0"/>
        <v>79907.895479999992</v>
      </c>
      <c r="L10" s="22">
        <v>23.9</v>
      </c>
      <c r="M10" s="24" t="s">
        <v>27</v>
      </c>
    </row>
    <row r="11" spans="1:14" x14ac:dyDescent="0.2">
      <c r="A11" s="11"/>
      <c r="B11" s="21" t="s">
        <v>32</v>
      </c>
      <c r="C11" s="22" t="s">
        <v>30</v>
      </c>
      <c r="D11" s="22">
        <v>1</v>
      </c>
      <c r="E11" s="22"/>
      <c r="F11" s="22"/>
      <c r="G11" s="22">
        <v>1</v>
      </c>
      <c r="H11" s="22">
        <v>304.5</v>
      </c>
      <c r="I11" s="22" t="s">
        <v>22</v>
      </c>
      <c r="J11" s="22">
        <v>23239</v>
      </c>
      <c r="K11" s="23">
        <f t="shared" si="0"/>
        <v>76243.208369999993</v>
      </c>
      <c r="L11" s="22">
        <v>28</v>
      </c>
      <c r="M11" s="24" t="s">
        <v>25</v>
      </c>
    </row>
    <row r="12" spans="1:14" x14ac:dyDescent="0.2">
      <c r="A12" s="11"/>
      <c r="B12" s="21" t="s">
        <v>34</v>
      </c>
      <c r="C12" s="22" t="s">
        <v>30</v>
      </c>
      <c r="D12" s="22">
        <v>1</v>
      </c>
      <c r="E12" s="22"/>
      <c r="F12" s="22"/>
      <c r="G12" s="22">
        <v>1</v>
      </c>
      <c r="H12" s="22">
        <v>295.2</v>
      </c>
      <c r="I12" s="22" t="s">
        <v>22</v>
      </c>
      <c r="J12" s="22">
        <v>24174</v>
      </c>
      <c r="K12" s="23">
        <f t="shared" si="0"/>
        <v>79310.784419999996</v>
      </c>
      <c r="L12" s="22">
        <v>24.9</v>
      </c>
      <c r="M12" s="24" t="s">
        <v>37</v>
      </c>
    </row>
    <row r="13" spans="1:14" x14ac:dyDescent="0.2">
      <c r="A13" s="11"/>
      <c r="B13" s="21" t="s">
        <v>35</v>
      </c>
      <c r="C13" s="22" t="s">
        <v>30</v>
      </c>
      <c r="D13" s="22">
        <v>1</v>
      </c>
      <c r="E13" s="22"/>
      <c r="F13" s="22"/>
      <c r="G13" s="22">
        <v>1</v>
      </c>
      <c r="H13" s="22">
        <v>314.39999999999998</v>
      </c>
      <c r="I13" s="22" t="s">
        <v>22</v>
      </c>
      <c r="J13" s="22">
        <v>10040</v>
      </c>
      <c r="K13" s="23">
        <f t="shared" si="0"/>
        <v>32939.533199999998</v>
      </c>
      <c r="L13" s="22">
        <v>227.5</v>
      </c>
      <c r="M13" s="24" t="s">
        <v>36</v>
      </c>
    </row>
    <row r="14" spans="1:14" x14ac:dyDescent="0.2">
      <c r="A14" s="11"/>
      <c r="B14" s="21" t="s">
        <v>38</v>
      </c>
      <c r="C14" s="22" t="s">
        <v>39</v>
      </c>
      <c r="D14" s="22">
        <v>1</v>
      </c>
      <c r="E14" s="22"/>
      <c r="F14" s="22"/>
      <c r="G14" s="22">
        <v>1</v>
      </c>
      <c r="H14" s="22">
        <v>289.3</v>
      </c>
      <c r="I14" s="22" t="s">
        <v>22</v>
      </c>
      <c r="J14" s="22">
        <v>23204</v>
      </c>
      <c r="K14" s="23">
        <f t="shared" si="0"/>
        <v>76128.379319999993</v>
      </c>
      <c r="L14" s="22">
        <v>29.3</v>
      </c>
      <c r="M14" s="24" t="s">
        <v>27</v>
      </c>
    </row>
    <row r="15" spans="1:14" x14ac:dyDescent="0.2">
      <c r="A15" s="11"/>
      <c r="B15" s="21" t="s">
        <v>41</v>
      </c>
      <c r="C15" s="22" t="s">
        <v>42</v>
      </c>
      <c r="D15" s="22">
        <v>1</v>
      </c>
      <c r="E15" s="22"/>
      <c r="F15" s="22"/>
      <c r="G15" s="22">
        <v>1</v>
      </c>
      <c r="H15" s="22">
        <v>307</v>
      </c>
      <c r="I15" s="22" t="s">
        <v>22</v>
      </c>
      <c r="J15" s="22">
        <v>23570</v>
      </c>
      <c r="K15" s="23">
        <f t="shared" si="0"/>
        <v>77329.163100000005</v>
      </c>
      <c r="L15" s="22">
        <v>27.5</v>
      </c>
      <c r="M15" s="24" t="s">
        <v>25</v>
      </c>
    </row>
    <row r="16" spans="1:14" x14ac:dyDescent="0.2">
      <c r="A16" s="11"/>
      <c r="B16" s="21" t="s">
        <v>43</v>
      </c>
      <c r="C16" s="22" t="s">
        <v>42</v>
      </c>
      <c r="D16" s="22">
        <v>1</v>
      </c>
      <c r="E16" s="22"/>
      <c r="F16" s="22"/>
      <c r="G16" s="22">
        <v>1</v>
      </c>
      <c r="H16" s="22">
        <v>304.60000000000002</v>
      </c>
      <c r="I16" s="22" t="s">
        <v>22</v>
      </c>
      <c r="J16" s="22">
        <v>22443</v>
      </c>
      <c r="K16" s="23">
        <f t="shared" si="0"/>
        <v>73631.667690000002</v>
      </c>
      <c r="L16" s="22">
        <v>31.8</v>
      </c>
      <c r="M16" s="24" t="s">
        <v>27</v>
      </c>
    </row>
    <row r="17" spans="1:13" x14ac:dyDescent="0.2">
      <c r="A17" s="11"/>
      <c r="B17" s="21" t="s">
        <v>44</v>
      </c>
      <c r="C17" s="22" t="s">
        <v>42</v>
      </c>
      <c r="D17" s="22">
        <v>1</v>
      </c>
      <c r="E17" s="22"/>
      <c r="F17" s="22"/>
      <c r="G17" s="22">
        <v>1</v>
      </c>
      <c r="H17" s="22">
        <v>301.7</v>
      </c>
      <c r="I17" s="22" t="s">
        <v>22</v>
      </c>
      <c r="J17" s="22">
        <v>22870</v>
      </c>
      <c r="K17" s="23">
        <f t="shared" si="0"/>
        <v>75032.5821</v>
      </c>
      <c r="L17" s="22">
        <v>29.7</v>
      </c>
      <c r="M17" s="24" t="s">
        <v>25</v>
      </c>
    </row>
    <row r="18" spans="1:13" x14ac:dyDescent="0.2">
      <c r="A18" s="11"/>
      <c r="B18" s="21" t="s">
        <v>45</v>
      </c>
      <c r="C18" s="22" t="s">
        <v>42</v>
      </c>
      <c r="D18" s="22">
        <v>1</v>
      </c>
      <c r="E18" s="22"/>
      <c r="F18" s="22"/>
      <c r="G18" s="22">
        <v>1</v>
      </c>
      <c r="H18" s="22">
        <v>300.89999999999998</v>
      </c>
      <c r="I18" s="22" t="s">
        <v>22</v>
      </c>
      <c r="J18" s="22">
        <v>23845</v>
      </c>
      <c r="K18" s="23">
        <f t="shared" si="0"/>
        <v>78231.391349999991</v>
      </c>
      <c r="L18" s="22">
        <v>25.7</v>
      </c>
      <c r="M18" s="24" t="s">
        <v>46</v>
      </c>
    </row>
    <row r="19" spans="1:13" x14ac:dyDescent="0.2">
      <c r="A19" s="11"/>
      <c r="B19" s="21" t="s">
        <v>47</v>
      </c>
      <c r="C19" s="22" t="s">
        <v>42</v>
      </c>
      <c r="D19" s="22">
        <v>1</v>
      </c>
      <c r="E19" s="22"/>
      <c r="F19" s="22"/>
      <c r="G19" s="22">
        <v>1</v>
      </c>
      <c r="H19" s="22">
        <v>297.8</v>
      </c>
      <c r="I19" s="22" t="s">
        <v>22</v>
      </c>
      <c r="J19" s="22">
        <v>24109</v>
      </c>
      <c r="K19" s="23">
        <f t="shared" si="0"/>
        <v>79097.530469999998</v>
      </c>
      <c r="L19" s="22">
        <v>24.7</v>
      </c>
      <c r="M19" s="24" t="s">
        <v>25</v>
      </c>
    </row>
    <row r="20" spans="1:13" x14ac:dyDescent="0.2">
      <c r="A20" s="11"/>
      <c r="B20" s="21" t="s">
        <v>48</v>
      </c>
      <c r="C20" s="22" t="s">
        <v>42</v>
      </c>
      <c r="D20" s="22">
        <v>1</v>
      </c>
      <c r="E20" s="22"/>
      <c r="F20" s="22"/>
      <c r="G20" s="22">
        <v>1</v>
      </c>
      <c r="H20" s="22">
        <v>320.5</v>
      </c>
      <c r="I20" s="22" t="s">
        <v>22</v>
      </c>
      <c r="J20" s="22">
        <v>21062</v>
      </c>
      <c r="K20" s="23">
        <f t="shared" si="0"/>
        <v>69100.841459999996</v>
      </c>
      <c r="L20" s="22">
        <v>38.799999999999997</v>
      </c>
      <c r="M20" s="24" t="s">
        <v>51</v>
      </c>
    </row>
    <row r="21" spans="1:13" x14ac:dyDescent="0.2">
      <c r="A21" s="11"/>
      <c r="B21" s="21" t="s">
        <v>50</v>
      </c>
      <c r="C21" s="22" t="s">
        <v>49</v>
      </c>
      <c r="D21" s="22">
        <v>1</v>
      </c>
      <c r="E21" s="22"/>
      <c r="F21" s="22"/>
      <c r="G21" s="22">
        <v>1</v>
      </c>
      <c r="H21" s="22">
        <v>315.7</v>
      </c>
      <c r="I21" s="22" t="s">
        <v>22</v>
      </c>
      <c r="J21" s="22">
        <v>24229</v>
      </c>
      <c r="K21" s="23">
        <f t="shared" si="0"/>
        <v>79491.230070000005</v>
      </c>
      <c r="L21" s="22">
        <v>24.7</v>
      </c>
      <c r="M21" s="24" t="s">
        <v>25</v>
      </c>
    </row>
    <row r="22" spans="1:13" x14ac:dyDescent="0.2">
      <c r="A22" s="11"/>
      <c r="B22" s="21" t="s">
        <v>52</v>
      </c>
      <c r="C22" s="22" t="s">
        <v>49</v>
      </c>
      <c r="D22" s="22">
        <v>1</v>
      </c>
      <c r="E22" s="22"/>
      <c r="F22" s="22"/>
      <c r="G22" s="22">
        <v>1</v>
      </c>
      <c r="H22" s="22">
        <v>303</v>
      </c>
      <c r="I22" s="22" t="s">
        <v>22</v>
      </c>
      <c r="J22" s="22">
        <v>16294</v>
      </c>
      <c r="K22" s="23">
        <f t="shared" si="0"/>
        <v>53457.844019999997</v>
      </c>
      <c r="L22" s="22">
        <v>82</v>
      </c>
      <c r="M22" s="24" t="s">
        <v>51</v>
      </c>
    </row>
    <row r="23" spans="1:13" x14ac:dyDescent="0.2">
      <c r="A23" s="11"/>
      <c r="B23" s="21" t="s">
        <v>53</v>
      </c>
      <c r="C23" s="22" t="s">
        <v>49</v>
      </c>
      <c r="D23" s="22">
        <v>1</v>
      </c>
      <c r="E23" s="22"/>
      <c r="F23" s="22"/>
      <c r="G23" s="22">
        <v>1</v>
      </c>
      <c r="H23" s="22">
        <v>296.8</v>
      </c>
      <c r="I23" s="22" t="s">
        <v>22</v>
      </c>
      <c r="J23" s="22">
        <v>23822</v>
      </c>
      <c r="K23" s="23">
        <f t="shared" si="0"/>
        <v>78155.932260000001</v>
      </c>
      <c r="L23" s="22">
        <v>27.1</v>
      </c>
      <c r="M23" s="24" t="s">
        <v>25</v>
      </c>
    </row>
    <row r="24" spans="1:13" x14ac:dyDescent="0.2">
      <c r="A24" s="11"/>
      <c r="B24" s="21" t="s">
        <v>54</v>
      </c>
      <c r="C24" s="22" t="s">
        <v>49</v>
      </c>
      <c r="D24" s="22">
        <v>1</v>
      </c>
      <c r="E24" s="22"/>
      <c r="F24" s="22"/>
      <c r="G24" s="22">
        <v>1</v>
      </c>
      <c r="H24" s="22">
        <v>305.10000000000002</v>
      </c>
      <c r="I24" s="22" t="s">
        <v>22</v>
      </c>
      <c r="J24" s="22">
        <v>23256</v>
      </c>
      <c r="K24" s="23">
        <f t="shared" si="0"/>
        <v>76298.982479999991</v>
      </c>
      <c r="L24" s="22">
        <v>30.2</v>
      </c>
      <c r="M24" s="24" t="s">
        <v>51</v>
      </c>
    </row>
    <row r="25" spans="1:13" x14ac:dyDescent="0.2">
      <c r="A25" s="11"/>
      <c r="B25" s="21" t="s">
        <v>55</v>
      </c>
      <c r="C25" s="22" t="s">
        <v>49</v>
      </c>
      <c r="D25" s="22">
        <v>1</v>
      </c>
      <c r="E25" s="22"/>
      <c r="F25" s="22"/>
      <c r="G25" s="22">
        <v>1</v>
      </c>
      <c r="H25" s="22">
        <v>296.2</v>
      </c>
      <c r="I25" s="22" t="s">
        <v>22</v>
      </c>
      <c r="J25" s="22">
        <v>21333</v>
      </c>
      <c r="K25" s="23">
        <f t="shared" si="0"/>
        <v>69989.946389999997</v>
      </c>
      <c r="L25" s="22">
        <v>40.799999999999997</v>
      </c>
      <c r="M25" s="24" t="s">
        <v>25</v>
      </c>
    </row>
    <row r="26" spans="1:13" x14ac:dyDescent="0.2">
      <c r="A26" s="11"/>
      <c r="B26" s="21" t="s">
        <v>56</v>
      </c>
      <c r="C26" s="22" t="s">
        <v>57</v>
      </c>
      <c r="D26" s="22">
        <v>1</v>
      </c>
      <c r="E26" s="22"/>
      <c r="F26" s="22"/>
      <c r="G26" s="22">
        <v>1</v>
      </c>
      <c r="H26" s="22">
        <v>301</v>
      </c>
      <c r="I26" s="22" t="s">
        <v>22</v>
      </c>
      <c r="J26" s="22">
        <v>23674</v>
      </c>
      <c r="K26" s="23">
        <f t="shared" si="0"/>
        <v>77670.369420000003</v>
      </c>
      <c r="L26" s="22">
        <v>29.8</v>
      </c>
      <c r="M26" s="24" t="s">
        <v>23</v>
      </c>
    </row>
    <row r="27" spans="1:13" x14ac:dyDescent="0.2">
      <c r="A27" s="11"/>
      <c r="B27" s="21" t="s">
        <v>58</v>
      </c>
      <c r="C27" s="22" t="s">
        <v>49</v>
      </c>
      <c r="D27" s="22">
        <v>1</v>
      </c>
      <c r="E27" s="22"/>
      <c r="F27" s="22"/>
      <c r="G27" s="22">
        <v>1</v>
      </c>
      <c r="H27" s="22">
        <v>309</v>
      </c>
      <c r="I27" s="22" t="s">
        <v>22</v>
      </c>
      <c r="J27" s="22">
        <v>23093</v>
      </c>
      <c r="K27" s="23">
        <f t="shared" si="0"/>
        <v>75764.207190000001</v>
      </c>
      <c r="L27" s="22">
        <v>33.1</v>
      </c>
      <c r="M27" s="24" t="s">
        <v>51</v>
      </c>
    </row>
    <row r="28" spans="1:13" x14ac:dyDescent="0.2">
      <c r="A28" s="11"/>
      <c r="B28" s="21" t="s">
        <v>59</v>
      </c>
      <c r="C28" s="22" t="s">
        <v>57</v>
      </c>
      <c r="D28" s="22">
        <v>1</v>
      </c>
      <c r="E28" s="22"/>
      <c r="F28" s="22"/>
      <c r="G28" s="22">
        <v>1</v>
      </c>
      <c r="H28" s="22">
        <v>284.10000000000002</v>
      </c>
      <c r="I28" s="22" t="s">
        <v>22</v>
      </c>
      <c r="J28" s="22">
        <v>20661</v>
      </c>
      <c r="K28" s="23">
        <f t="shared" si="0"/>
        <v>67785.228629999998</v>
      </c>
      <c r="L28" s="22">
        <v>47.4</v>
      </c>
      <c r="M28" s="24" t="s">
        <v>36</v>
      </c>
    </row>
    <row r="29" spans="1:13" x14ac:dyDescent="0.2">
      <c r="A29" s="11"/>
      <c r="B29" s="21" t="s">
        <v>60</v>
      </c>
      <c r="C29" s="22" t="s">
        <v>61</v>
      </c>
      <c r="D29" s="22">
        <v>1</v>
      </c>
      <c r="E29" s="22"/>
      <c r="F29" s="22"/>
      <c r="G29" s="22">
        <v>1</v>
      </c>
      <c r="H29" s="22">
        <v>291</v>
      </c>
      <c r="I29" s="22" t="s">
        <v>22</v>
      </c>
      <c r="J29" s="22">
        <v>17054</v>
      </c>
      <c r="K29" s="23">
        <f t="shared" si="0"/>
        <v>55951.274819999999</v>
      </c>
      <c r="L29" s="22">
        <v>80.099999999999994</v>
      </c>
      <c r="M29" s="24" t="s">
        <v>25</v>
      </c>
    </row>
    <row r="30" spans="1:13" x14ac:dyDescent="0.2">
      <c r="A30" s="11"/>
      <c r="B30" s="21" t="s">
        <v>62</v>
      </c>
      <c r="C30" s="22" t="s">
        <v>57</v>
      </c>
      <c r="D30" s="22">
        <v>1</v>
      </c>
      <c r="E30" s="22"/>
      <c r="F30" s="22"/>
      <c r="G30" s="22">
        <v>1</v>
      </c>
      <c r="H30" s="22">
        <v>326.10000000000002</v>
      </c>
      <c r="I30" s="22" t="s">
        <v>22</v>
      </c>
      <c r="J30" s="22">
        <v>22448</v>
      </c>
      <c r="K30" s="23">
        <f t="shared" si="0"/>
        <v>73648.071840000004</v>
      </c>
      <c r="L30" s="22">
        <v>36.5</v>
      </c>
      <c r="M30" s="24" t="s">
        <v>51</v>
      </c>
    </row>
    <row r="31" spans="1:13" x14ac:dyDescent="0.2">
      <c r="A31" s="11"/>
      <c r="B31" s="21" t="s">
        <v>63</v>
      </c>
      <c r="C31" s="22" t="s">
        <v>64</v>
      </c>
      <c r="D31" s="22">
        <v>1</v>
      </c>
      <c r="E31" s="22"/>
      <c r="F31" s="22"/>
      <c r="G31" s="22">
        <v>1</v>
      </c>
      <c r="H31" s="22">
        <v>298.8</v>
      </c>
      <c r="I31" s="22" t="s">
        <v>22</v>
      </c>
      <c r="J31" s="22">
        <v>20940</v>
      </c>
      <c r="K31" s="23">
        <f t="shared" si="0"/>
        <v>68700.580199999997</v>
      </c>
      <c r="L31" s="22">
        <v>44.9</v>
      </c>
      <c r="M31" s="24" t="s">
        <v>25</v>
      </c>
    </row>
    <row r="32" spans="1:13" x14ac:dyDescent="0.2">
      <c r="A32" s="11"/>
      <c r="B32" s="21" t="s">
        <v>65</v>
      </c>
      <c r="C32" s="22" t="s">
        <v>64</v>
      </c>
      <c r="D32" s="22">
        <v>1</v>
      </c>
      <c r="E32" s="22"/>
      <c r="F32" s="22"/>
      <c r="G32" s="22">
        <v>1</v>
      </c>
      <c r="H32" s="22">
        <v>300.89999999999998</v>
      </c>
      <c r="I32" s="22" t="s">
        <v>22</v>
      </c>
      <c r="J32" s="22">
        <v>21111</v>
      </c>
      <c r="K32" s="23">
        <f t="shared" si="0"/>
        <v>69261.602129999999</v>
      </c>
      <c r="L32" s="22">
        <v>43.7</v>
      </c>
      <c r="M32" s="24" t="s">
        <v>51</v>
      </c>
    </row>
    <row r="33" spans="1:13" x14ac:dyDescent="0.2">
      <c r="A33" s="11"/>
      <c r="B33" s="21" t="s">
        <v>66</v>
      </c>
      <c r="C33" s="22" t="s">
        <v>67</v>
      </c>
      <c r="D33" s="22">
        <v>1</v>
      </c>
      <c r="E33" s="22"/>
      <c r="F33" s="22"/>
      <c r="G33" s="22">
        <v>1</v>
      </c>
      <c r="H33" s="22">
        <v>286.3</v>
      </c>
      <c r="I33" s="22" t="s">
        <v>22</v>
      </c>
      <c r="J33" s="22">
        <v>18410</v>
      </c>
      <c r="K33" s="23">
        <f t="shared" si="0"/>
        <v>60400.080300000001</v>
      </c>
      <c r="L33" s="22">
        <v>64.900000000000006</v>
      </c>
      <c r="M33" s="24" t="s">
        <v>25</v>
      </c>
    </row>
    <row r="34" spans="1:13" x14ac:dyDescent="0.2">
      <c r="A34" s="11"/>
      <c r="B34" s="21" t="s">
        <v>68</v>
      </c>
      <c r="C34" s="22" t="s">
        <v>67</v>
      </c>
      <c r="D34" s="22">
        <v>1</v>
      </c>
      <c r="E34" s="22"/>
      <c r="F34" s="22"/>
      <c r="G34" s="22">
        <v>1</v>
      </c>
      <c r="H34" s="22">
        <v>284.89999999999998</v>
      </c>
      <c r="I34" s="22" t="s">
        <v>22</v>
      </c>
      <c r="J34" s="22">
        <v>18576</v>
      </c>
      <c r="K34" s="23">
        <f t="shared" si="0"/>
        <v>60944.698080000002</v>
      </c>
      <c r="L34" s="22">
        <v>63</v>
      </c>
      <c r="M34" s="24" t="s">
        <v>51</v>
      </c>
    </row>
    <row r="35" spans="1:13" x14ac:dyDescent="0.2">
      <c r="A35" s="11"/>
      <c r="B35" s="21" t="s">
        <v>69</v>
      </c>
      <c r="C35" s="22" t="s">
        <v>67</v>
      </c>
      <c r="D35" s="22">
        <v>1</v>
      </c>
      <c r="E35" s="22"/>
      <c r="F35" s="22"/>
      <c r="G35" s="22">
        <v>1</v>
      </c>
      <c r="H35" s="22">
        <v>308</v>
      </c>
      <c r="I35" s="22" t="s">
        <v>22</v>
      </c>
      <c r="J35" s="22">
        <v>22379</v>
      </c>
      <c r="K35" s="23">
        <f t="shared" si="0"/>
        <v>73421.694569999992</v>
      </c>
      <c r="L35" s="22">
        <v>36.799999999999997</v>
      </c>
      <c r="M35" s="24" t="s">
        <v>25</v>
      </c>
    </row>
    <row r="36" spans="1:13" x14ac:dyDescent="0.2">
      <c r="A36" s="11"/>
      <c r="B36" s="21" t="s">
        <v>70</v>
      </c>
      <c r="C36" s="22" t="s">
        <v>67</v>
      </c>
      <c r="D36" s="22">
        <v>1</v>
      </c>
      <c r="E36" s="22"/>
      <c r="F36" s="22"/>
      <c r="G36" s="22">
        <v>1</v>
      </c>
      <c r="H36" s="22">
        <v>292.39999999999998</v>
      </c>
      <c r="I36" s="22" t="s">
        <v>22</v>
      </c>
      <c r="J36" s="22">
        <v>20623</v>
      </c>
      <c r="K36" s="23">
        <f t="shared" si="0"/>
        <v>67660.557090000002</v>
      </c>
      <c r="L36" s="22">
        <v>47.1</v>
      </c>
      <c r="M36" s="24" t="s">
        <v>51</v>
      </c>
    </row>
    <row r="37" spans="1:13" x14ac:dyDescent="0.2">
      <c r="A37" s="11"/>
      <c r="B37" s="21" t="s">
        <v>71</v>
      </c>
      <c r="C37" s="22" t="s">
        <v>67</v>
      </c>
      <c r="D37" s="22">
        <v>1</v>
      </c>
      <c r="E37" s="22"/>
      <c r="F37" s="22"/>
      <c r="G37" s="22">
        <v>1</v>
      </c>
      <c r="H37" s="22">
        <v>301</v>
      </c>
      <c r="I37" s="22" t="s">
        <v>22</v>
      </c>
      <c r="J37" s="22">
        <v>20036</v>
      </c>
      <c r="K37" s="23">
        <f t="shared" si="0"/>
        <v>65734.709879999995</v>
      </c>
      <c r="L37" s="22">
        <v>50.9</v>
      </c>
      <c r="M37" s="24" t="s">
        <v>25</v>
      </c>
    </row>
    <row r="38" spans="1:13" x14ac:dyDescent="0.2">
      <c r="A38" s="11"/>
      <c r="B38" s="21" t="s">
        <v>72</v>
      </c>
      <c r="C38" s="22" t="s">
        <v>73</v>
      </c>
      <c r="D38" s="22">
        <v>1</v>
      </c>
      <c r="E38" s="22"/>
      <c r="F38" s="22"/>
      <c r="G38" s="22">
        <v>1</v>
      </c>
      <c r="H38" s="22">
        <v>308.7</v>
      </c>
      <c r="I38" s="22" t="s">
        <v>22</v>
      </c>
      <c r="J38" s="22">
        <v>18684</v>
      </c>
      <c r="K38" s="23">
        <f t="shared" si="0"/>
        <v>61299.027719999998</v>
      </c>
      <c r="L38" s="22">
        <v>61.7</v>
      </c>
      <c r="M38" s="24" t="s">
        <v>51</v>
      </c>
    </row>
    <row r="39" spans="1:13" x14ac:dyDescent="0.2">
      <c r="A39" s="11"/>
      <c r="B39" s="21" t="s">
        <v>74</v>
      </c>
      <c r="C39" s="22" t="s">
        <v>73</v>
      </c>
      <c r="D39" s="22">
        <v>1</v>
      </c>
      <c r="E39" s="22"/>
      <c r="F39" s="22"/>
      <c r="G39" s="22">
        <v>2</v>
      </c>
      <c r="H39" s="22">
        <v>304.2</v>
      </c>
      <c r="I39" s="22" t="s">
        <v>22</v>
      </c>
      <c r="J39" s="22">
        <v>23513</v>
      </c>
      <c r="K39" s="23">
        <f t="shared" si="0"/>
        <v>77142.155790000004</v>
      </c>
      <c r="L39" s="22">
        <v>31.4</v>
      </c>
      <c r="M39" s="24" t="s">
        <v>25</v>
      </c>
    </row>
    <row r="40" spans="1:13" x14ac:dyDescent="0.2">
      <c r="A40" s="11"/>
      <c r="B40" s="21" t="s">
        <v>75</v>
      </c>
      <c r="C40" s="22" t="s">
        <v>73</v>
      </c>
      <c r="D40" s="22">
        <v>1</v>
      </c>
      <c r="E40" s="22"/>
      <c r="F40" s="22"/>
      <c r="G40" s="22">
        <v>1</v>
      </c>
      <c r="H40" s="22">
        <v>309.89999999999998</v>
      </c>
      <c r="I40" s="22" t="s">
        <v>22</v>
      </c>
      <c r="J40" s="22">
        <v>22664</v>
      </c>
      <c r="K40" s="23">
        <f t="shared" si="0"/>
        <v>74356.731119999997</v>
      </c>
      <c r="L40" s="22">
        <v>35.6</v>
      </c>
      <c r="M40" s="24" t="s">
        <v>36</v>
      </c>
    </row>
    <row r="41" spans="1:13" x14ac:dyDescent="0.2">
      <c r="A41" s="11"/>
      <c r="B41" s="21" t="s">
        <v>76</v>
      </c>
      <c r="C41" s="22" t="s">
        <v>73</v>
      </c>
      <c r="D41" s="22">
        <v>1</v>
      </c>
      <c r="E41" s="22"/>
      <c r="F41" s="22"/>
      <c r="G41" s="22">
        <v>1</v>
      </c>
      <c r="H41" s="22">
        <v>298.2</v>
      </c>
      <c r="I41" s="22" t="s">
        <v>22</v>
      </c>
      <c r="J41" s="22">
        <v>23783</v>
      </c>
      <c r="K41" s="23">
        <f t="shared" si="0"/>
        <v>78027.979890000002</v>
      </c>
      <c r="L41" s="22">
        <v>30.5</v>
      </c>
      <c r="M41" s="24" t="s">
        <v>25</v>
      </c>
    </row>
    <row r="42" spans="1:13" x14ac:dyDescent="0.2">
      <c r="A42" s="11"/>
      <c r="B42" s="21" t="s">
        <v>77</v>
      </c>
      <c r="C42" s="22" t="s">
        <v>73</v>
      </c>
      <c r="D42" s="22">
        <v>1</v>
      </c>
      <c r="E42" s="22"/>
      <c r="F42" s="22"/>
      <c r="G42" s="22">
        <v>1</v>
      </c>
      <c r="H42" s="22">
        <v>302.60000000000002</v>
      </c>
      <c r="I42" s="22" t="s">
        <v>22</v>
      </c>
      <c r="J42" s="22">
        <v>16160</v>
      </c>
      <c r="K42" s="23">
        <f t="shared" si="0"/>
        <v>53018.212800000001</v>
      </c>
      <c r="L42" s="22">
        <v>92</v>
      </c>
      <c r="M42" s="24" t="s">
        <v>51</v>
      </c>
    </row>
    <row r="43" spans="1:13" x14ac:dyDescent="0.2">
      <c r="A43" s="11"/>
      <c r="B43" s="21" t="s">
        <v>78</v>
      </c>
      <c r="C43" s="22" t="s">
        <v>73</v>
      </c>
      <c r="D43" s="22">
        <v>1</v>
      </c>
      <c r="E43" s="22"/>
      <c r="F43" s="22"/>
      <c r="G43" s="22">
        <v>1</v>
      </c>
      <c r="H43" s="22">
        <v>280.5</v>
      </c>
      <c r="I43" s="22" t="s">
        <v>22</v>
      </c>
      <c r="J43" s="22">
        <v>18418</v>
      </c>
      <c r="K43" s="23">
        <f t="shared" si="0"/>
        <v>60426.326939999999</v>
      </c>
      <c r="L43" s="22">
        <v>66.599999999999994</v>
      </c>
      <c r="M43" s="24" t="s">
        <v>25</v>
      </c>
    </row>
    <row r="44" spans="1:13" x14ac:dyDescent="0.2">
      <c r="A44" s="11"/>
      <c r="B44" s="21" t="s">
        <v>79</v>
      </c>
      <c r="C44" s="22" t="s">
        <v>73</v>
      </c>
      <c r="D44" s="22">
        <v>1</v>
      </c>
      <c r="E44" s="22"/>
      <c r="F44" s="22"/>
      <c r="G44" s="22">
        <v>1</v>
      </c>
      <c r="H44" s="22">
        <v>299.5</v>
      </c>
      <c r="I44" s="22" t="s">
        <v>22</v>
      </c>
      <c r="J44" s="22">
        <v>23871</v>
      </c>
      <c r="K44" s="23">
        <f t="shared" si="0"/>
        <v>78316.692930000005</v>
      </c>
      <c r="L44" s="22">
        <v>30.4</v>
      </c>
      <c r="M44" s="24" t="s">
        <v>36</v>
      </c>
    </row>
    <row r="45" spans="1:13" x14ac:dyDescent="0.2">
      <c r="A45" s="11"/>
      <c r="B45" s="21" t="s">
        <v>80</v>
      </c>
      <c r="C45" s="22" t="s">
        <v>81</v>
      </c>
      <c r="D45" s="22">
        <v>1</v>
      </c>
      <c r="E45" s="22"/>
      <c r="F45" s="22"/>
      <c r="G45" s="22">
        <v>1</v>
      </c>
      <c r="H45" s="22">
        <v>280.3</v>
      </c>
      <c r="I45" s="22" t="s">
        <v>22</v>
      </c>
      <c r="J45" s="22">
        <v>16913</v>
      </c>
      <c r="K45" s="23">
        <f t="shared" si="0"/>
        <v>55488.677790000002</v>
      </c>
      <c r="L45" s="22">
        <v>82.9</v>
      </c>
      <c r="M45" s="24" t="s">
        <v>51</v>
      </c>
    </row>
    <row r="46" spans="1:13" x14ac:dyDescent="0.2">
      <c r="A46" s="11"/>
      <c r="B46" s="21" t="s">
        <v>82</v>
      </c>
      <c r="C46" s="22" t="s">
        <v>81</v>
      </c>
      <c r="D46" s="22">
        <v>1</v>
      </c>
      <c r="E46" s="22"/>
      <c r="F46" s="22"/>
      <c r="G46" s="22">
        <v>1</v>
      </c>
      <c r="H46" s="22">
        <v>297.7</v>
      </c>
      <c r="I46" s="22" t="s">
        <v>22</v>
      </c>
      <c r="J46" s="22">
        <v>19109</v>
      </c>
      <c r="K46" s="23">
        <f t="shared" si="0"/>
        <v>62693.380469999996</v>
      </c>
      <c r="L46" s="22">
        <v>60.1</v>
      </c>
      <c r="M46" s="24" t="s">
        <v>23</v>
      </c>
    </row>
    <row r="47" spans="1:13" x14ac:dyDescent="0.2">
      <c r="A47" s="11"/>
      <c r="B47" s="21" t="s">
        <v>83</v>
      </c>
      <c r="C47" s="22" t="s">
        <v>84</v>
      </c>
      <c r="D47" s="22">
        <v>1</v>
      </c>
      <c r="E47" s="22"/>
      <c r="F47" s="22"/>
      <c r="G47" s="22">
        <v>1</v>
      </c>
      <c r="H47" s="22">
        <v>306</v>
      </c>
      <c r="I47" s="22" t="s">
        <v>22</v>
      </c>
      <c r="J47" s="22">
        <v>22933</v>
      </c>
      <c r="K47" s="23">
        <f t="shared" si="0"/>
        <v>75239.274389999991</v>
      </c>
      <c r="L47" s="22">
        <v>34.5</v>
      </c>
      <c r="M47" s="24" t="s">
        <v>51</v>
      </c>
    </row>
    <row r="48" spans="1:13" x14ac:dyDescent="0.2">
      <c r="A48" s="11"/>
      <c r="B48" s="21" t="s">
        <v>85</v>
      </c>
      <c r="C48" s="22" t="s">
        <v>86</v>
      </c>
      <c r="D48" s="22">
        <v>1</v>
      </c>
      <c r="E48" s="22"/>
      <c r="F48" s="22"/>
      <c r="G48" s="22">
        <v>1</v>
      </c>
      <c r="H48" s="22">
        <v>280.5</v>
      </c>
      <c r="I48" s="22" t="s">
        <v>22</v>
      </c>
      <c r="J48" s="22">
        <v>19232</v>
      </c>
      <c r="K48" s="23">
        <f t="shared" si="0"/>
        <v>63096.922559999999</v>
      </c>
      <c r="L48" s="22">
        <v>58.3</v>
      </c>
      <c r="M48" s="24" t="s">
        <v>23</v>
      </c>
    </row>
    <row r="49" spans="1:13" x14ac:dyDescent="0.2">
      <c r="A49" s="11"/>
      <c r="B49" s="21" t="s">
        <v>87</v>
      </c>
      <c r="C49" s="22" t="s">
        <v>86</v>
      </c>
      <c r="D49" s="22">
        <v>1</v>
      </c>
      <c r="E49" s="25"/>
      <c r="F49" s="25"/>
      <c r="G49" s="22">
        <v>1</v>
      </c>
      <c r="H49" s="22">
        <v>291.3</v>
      </c>
      <c r="I49" s="22" t="s">
        <v>22</v>
      </c>
      <c r="J49" s="22">
        <v>19821</v>
      </c>
      <c r="K49" s="23">
        <f t="shared" si="0"/>
        <v>65029.331429999998</v>
      </c>
      <c r="L49" s="22">
        <v>53.2</v>
      </c>
      <c r="M49" s="24" t="s">
        <v>51</v>
      </c>
    </row>
    <row r="50" spans="1:13" x14ac:dyDescent="0.2">
      <c r="A50" s="11"/>
      <c r="B50" s="21" t="s">
        <v>88</v>
      </c>
      <c r="C50" s="22" t="s">
        <v>86</v>
      </c>
      <c r="D50" s="22">
        <v>1</v>
      </c>
      <c r="E50" s="22"/>
      <c r="F50" s="22"/>
      <c r="G50" s="22">
        <v>1</v>
      </c>
      <c r="H50" s="22">
        <v>306.60000000000002</v>
      </c>
      <c r="I50" s="22" t="s">
        <v>22</v>
      </c>
      <c r="J50" s="22">
        <v>19801</v>
      </c>
      <c r="K50" s="23">
        <f t="shared" si="0"/>
        <v>64963.714829999997</v>
      </c>
      <c r="L50" s="22">
        <v>52.9</v>
      </c>
      <c r="M50" s="24" t="s">
        <v>23</v>
      </c>
    </row>
    <row r="51" spans="1:13" x14ac:dyDescent="0.2">
      <c r="A51" s="11"/>
      <c r="B51" s="21" t="s">
        <v>89</v>
      </c>
      <c r="C51" s="22" t="s">
        <v>90</v>
      </c>
      <c r="D51" s="22">
        <v>1</v>
      </c>
      <c r="E51" s="22"/>
      <c r="F51" s="22"/>
      <c r="G51" s="22">
        <v>1</v>
      </c>
      <c r="H51" s="22">
        <v>303</v>
      </c>
      <c r="I51" s="22" t="s">
        <v>22</v>
      </c>
      <c r="J51" s="22">
        <v>21239</v>
      </c>
      <c r="K51" s="23">
        <f t="shared" si="0"/>
        <v>69681.548370000004</v>
      </c>
      <c r="L51" s="22">
        <v>42.8</v>
      </c>
      <c r="M51" s="24" t="s">
        <v>51</v>
      </c>
    </row>
    <row r="52" spans="1:13" x14ac:dyDescent="0.2">
      <c r="A52" s="11"/>
      <c r="B52" s="21" t="s">
        <v>91</v>
      </c>
      <c r="C52" s="22" t="s">
        <v>93</v>
      </c>
      <c r="D52" s="22">
        <v>1</v>
      </c>
      <c r="E52" s="22"/>
      <c r="F52" s="22"/>
      <c r="G52" s="22">
        <v>1</v>
      </c>
      <c r="H52" s="22">
        <v>307.10000000000002</v>
      </c>
      <c r="I52" s="22" t="s">
        <v>22</v>
      </c>
      <c r="J52" s="22">
        <v>22707</v>
      </c>
      <c r="K52" s="23">
        <f t="shared" si="0"/>
        <v>74497.806809999995</v>
      </c>
      <c r="L52" s="22">
        <v>34.700000000000003</v>
      </c>
      <c r="M52" s="24" t="s">
        <v>37</v>
      </c>
    </row>
    <row r="53" spans="1:13" x14ac:dyDescent="0.2">
      <c r="A53" s="11"/>
      <c r="B53" s="21" t="s">
        <v>92</v>
      </c>
      <c r="C53" s="22" t="s">
        <v>93</v>
      </c>
      <c r="D53" s="22">
        <v>1</v>
      </c>
      <c r="E53" s="22"/>
      <c r="F53" s="22"/>
      <c r="G53" s="22">
        <v>1</v>
      </c>
      <c r="H53" s="22">
        <v>284.5</v>
      </c>
      <c r="I53" s="22" t="s">
        <v>22</v>
      </c>
      <c r="J53" s="22">
        <v>16258</v>
      </c>
      <c r="K53" s="23">
        <f t="shared" si="0"/>
        <v>53339.73414</v>
      </c>
      <c r="L53" s="22">
        <v>87.8</v>
      </c>
      <c r="M53" s="24" t="s">
        <v>51</v>
      </c>
    </row>
    <row r="54" spans="1:13" x14ac:dyDescent="0.2">
      <c r="A54" s="11"/>
      <c r="B54" s="21" t="s">
        <v>94</v>
      </c>
      <c r="C54" s="22" t="s">
        <v>93</v>
      </c>
      <c r="D54" s="22">
        <v>1</v>
      </c>
      <c r="E54" s="22"/>
      <c r="F54" s="22"/>
      <c r="G54" s="22">
        <v>1</v>
      </c>
      <c r="H54" s="22">
        <v>302.3</v>
      </c>
      <c r="I54" s="22" t="s">
        <v>22</v>
      </c>
      <c r="J54" s="22">
        <v>21230</v>
      </c>
      <c r="K54" s="23">
        <f t="shared" si="0"/>
        <v>69652.020900000003</v>
      </c>
      <c r="L54" s="22">
        <v>42.7</v>
      </c>
      <c r="M54" s="24" t="s">
        <v>23</v>
      </c>
    </row>
    <row r="55" spans="1:13" x14ac:dyDescent="0.2">
      <c r="A55" s="11"/>
      <c r="B55" s="21" t="s">
        <v>95</v>
      </c>
      <c r="C55" s="22" t="s">
        <v>93</v>
      </c>
      <c r="D55" s="22">
        <v>1</v>
      </c>
      <c r="E55" s="44"/>
      <c r="F55" s="45"/>
      <c r="G55" s="22">
        <v>1</v>
      </c>
      <c r="H55" s="22">
        <v>313</v>
      </c>
      <c r="I55" s="22" t="s">
        <v>22</v>
      </c>
      <c r="J55" s="22">
        <v>23689</v>
      </c>
      <c r="K55" s="23">
        <f t="shared" si="0"/>
        <v>77719.581869999995</v>
      </c>
      <c r="L55" s="22">
        <v>30.1</v>
      </c>
      <c r="M55" s="24" t="s">
        <v>25</v>
      </c>
    </row>
    <row r="56" spans="1:13" x14ac:dyDescent="0.2">
      <c r="A56" s="11"/>
      <c r="B56" s="21" t="s">
        <v>96</v>
      </c>
      <c r="C56" s="22" t="s">
        <v>98</v>
      </c>
      <c r="D56" s="22">
        <v>1</v>
      </c>
      <c r="E56" s="22"/>
      <c r="F56" s="22"/>
      <c r="G56" s="22">
        <v>1</v>
      </c>
      <c r="H56" s="22">
        <v>312.7</v>
      </c>
      <c r="I56" s="22" t="s">
        <v>22</v>
      </c>
      <c r="J56" s="22">
        <v>20546</v>
      </c>
      <c r="K56" s="23">
        <f t="shared" si="0"/>
        <v>67407.933179999993</v>
      </c>
      <c r="L56" s="22">
        <v>46.5</v>
      </c>
      <c r="M56" s="24" t="s">
        <v>51</v>
      </c>
    </row>
    <row r="57" spans="1:13" x14ac:dyDescent="0.2">
      <c r="A57" s="11"/>
      <c r="B57" s="21" t="s">
        <v>97</v>
      </c>
      <c r="C57" s="22" t="s">
        <v>99</v>
      </c>
      <c r="D57" s="22">
        <v>1</v>
      </c>
      <c r="E57" s="22"/>
      <c r="F57" s="22"/>
      <c r="G57" s="22">
        <v>1</v>
      </c>
      <c r="H57" s="22">
        <v>295.7</v>
      </c>
      <c r="I57" s="22" t="s">
        <v>22</v>
      </c>
      <c r="J57" s="22">
        <v>22923</v>
      </c>
      <c r="K57" s="23">
        <f t="shared" si="0"/>
        <v>75206.466090000002</v>
      </c>
      <c r="L57" s="22">
        <v>33.1</v>
      </c>
      <c r="M57" s="24" t="s">
        <v>25</v>
      </c>
    </row>
    <row r="58" spans="1:13" x14ac:dyDescent="0.2">
      <c r="A58" s="11"/>
      <c r="B58" s="21" t="s">
        <v>100</v>
      </c>
      <c r="C58" s="22" t="s">
        <v>99</v>
      </c>
      <c r="D58" s="22">
        <v>1</v>
      </c>
      <c r="E58" s="22"/>
      <c r="F58" s="22"/>
      <c r="G58" s="22">
        <v>1</v>
      </c>
      <c r="H58" s="22">
        <v>303.8</v>
      </c>
      <c r="I58" s="22" t="s">
        <v>22</v>
      </c>
      <c r="J58" s="22">
        <v>22098</v>
      </c>
      <c r="K58" s="23">
        <f t="shared" si="0"/>
        <v>72499.781340000001</v>
      </c>
      <c r="L58" s="22">
        <v>36.9</v>
      </c>
      <c r="M58" s="24" t="s">
        <v>51</v>
      </c>
    </row>
    <row r="59" spans="1:13" x14ac:dyDescent="0.2">
      <c r="A59" s="11"/>
      <c r="B59" s="21" t="s">
        <v>101</v>
      </c>
      <c r="C59" s="22" t="s">
        <v>99</v>
      </c>
      <c r="D59" s="22">
        <v>1</v>
      </c>
      <c r="E59" s="22"/>
      <c r="F59" s="22"/>
      <c r="G59" s="22">
        <v>1</v>
      </c>
      <c r="H59" s="22">
        <v>299.5</v>
      </c>
      <c r="I59" s="22" t="s">
        <v>22</v>
      </c>
      <c r="J59" s="22">
        <v>22413</v>
      </c>
      <c r="K59" s="23">
        <f t="shared" si="0"/>
        <v>73533.242790000004</v>
      </c>
      <c r="L59" s="22">
        <v>35.200000000000003</v>
      </c>
      <c r="M59" s="24" t="s">
        <v>25</v>
      </c>
    </row>
    <row r="60" spans="1:13" x14ac:dyDescent="0.2">
      <c r="A60" s="11"/>
      <c r="B60" s="21" t="s">
        <v>102</v>
      </c>
      <c r="C60" s="22" t="s">
        <v>99</v>
      </c>
      <c r="D60" s="22">
        <v>1</v>
      </c>
      <c r="E60" s="22"/>
      <c r="F60" s="22"/>
      <c r="G60" s="22">
        <v>1</v>
      </c>
      <c r="H60" s="22">
        <v>309.3</v>
      </c>
      <c r="I60" s="22" t="s">
        <v>22</v>
      </c>
      <c r="J60" s="22">
        <v>22047</v>
      </c>
      <c r="K60" s="23">
        <f t="shared" si="0"/>
        <v>72332.459009999991</v>
      </c>
      <c r="L60" s="22">
        <v>36.799999999999997</v>
      </c>
      <c r="M60" s="24" t="s">
        <v>51</v>
      </c>
    </row>
    <row r="61" spans="1:13" x14ac:dyDescent="0.2">
      <c r="A61" s="11"/>
      <c r="B61" s="21" t="s">
        <v>103</v>
      </c>
      <c r="C61" s="22" t="s">
        <v>104</v>
      </c>
      <c r="D61" s="22">
        <v>1</v>
      </c>
      <c r="E61" s="22"/>
      <c r="F61" s="22"/>
      <c r="G61" s="22">
        <v>1</v>
      </c>
      <c r="H61" s="22">
        <v>308.60000000000002</v>
      </c>
      <c r="I61" s="22" t="s">
        <v>22</v>
      </c>
      <c r="J61" s="22">
        <v>21995</v>
      </c>
      <c r="K61" s="23">
        <f t="shared" si="0"/>
        <v>72161.855849999993</v>
      </c>
      <c r="L61" s="22">
        <v>37</v>
      </c>
      <c r="M61" s="24" t="s">
        <v>25</v>
      </c>
    </row>
    <row r="62" spans="1:13" x14ac:dyDescent="0.2">
      <c r="A62" s="11"/>
      <c r="B62" s="21" t="s">
        <v>105</v>
      </c>
      <c r="C62" s="22" t="s">
        <v>104</v>
      </c>
      <c r="D62" s="22">
        <v>1</v>
      </c>
      <c r="E62" s="22"/>
      <c r="F62" s="22"/>
      <c r="G62" s="22">
        <v>1</v>
      </c>
      <c r="H62" s="22">
        <v>299.5</v>
      </c>
      <c r="I62" s="22" t="s">
        <v>22</v>
      </c>
      <c r="J62" s="22">
        <v>23789</v>
      </c>
      <c r="K62" s="23">
        <f t="shared" si="0"/>
        <v>78047.664869999993</v>
      </c>
      <c r="L62" s="22">
        <v>28.9</v>
      </c>
      <c r="M62" s="24" t="s">
        <v>51</v>
      </c>
    </row>
    <row r="63" spans="1:13" x14ac:dyDescent="0.2">
      <c r="A63" s="11"/>
      <c r="B63" s="21" t="s">
        <v>106</v>
      </c>
      <c r="C63" s="22" t="s">
        <v>104</v>
      </c>
      <c r="D63" s="22">
        <v>1</v>
      </c>
      <c r="E63" s="22"/>
      <c r="F63" s="22"/>
      <c r="G63" s="22">
        <v>1</v>
      </c>
      <c r="H63" s="22">
        <v>294.8</v>
      </c>
      <c r="I63" s="22" t="s">
        <v>22</v>
      </c>
      <c r="J63" s="22">
        <v>18525</v>
      </c>
      <c r="K63" s="23">
        <f t="shared" si="0"/>
        <v>60777.375749999999</v>
      </c>
      <c r="L63" s="22">
        <v>61.4</v>
      </c>
      <c r="M63" s="24" t="s">
        <v>25</v>
      </c>
    </row>
    <row r="64" spans="1:13" x14ac:dyDescent="0.2">
      <c r="A64" s="11"/>
      <c r="B64" s="21" t="s">
        <v>107</v>
      </c>
      <c r="C64" s="22" t="s">
        <v>104</v>
      </c>
      <c r="D64" s="22">
        <v>1</v>
      </c>
      <c r="E64" s="22"/>
      <c r="F64" s="22"/>
      <c r="G64" s="22">
        <v>1</v>
      </c>
      <c r="H64" s="22">
        <v>298.8</v>
      </c>
      <c r="I64" s="22" t="s">
        <v>22</v>
      </c>
      <c r="J64" s="22">
        <v>22106</v>
      </c>
      <c r="K64" s="23">
        <f t="shared" si="0"/>
        <v>72526.027979999999</v>
      </c>
      <c r="L64" s="22">
        <v>37</v>
      </c>
      <c r="M64" s="24" t="s">
        <v>51</v>
      </c>
    </row>
    <row r="65" spans="1:13" x14ac:dyDescent="0.2">
      <c r="A65" s="11"/>
      <c r="B65" s="21"/>
      <c r="C65" s="22"/>
      <c r="D65" s="22"/>
      <c r="E65" s="22"/>
      <c r="F65" s="22"/>
      <c r="G65" s="22"/>
      <c r="H65" s="22"/>
      <c r="I65" s="22"/>
      <c r="J65" s="22"/>
      <c r="K65" s="23"/>
      <c r="L65" s="22"/>
      <c r="M65" s="24"/>
    </row>
    <row r="66" spans="1:13" x14ac:dyDescent="0.2">
      <c r="A66" s="11"/>
      <c r="B66" s="26"/>
      <c r="C66" s="27"/>
      <c r="D66" s="27"/>
      <c r="E66" s="27"/>
      <c r="F66" s="27"/>
      <c r="G66" s="27"/>
      <c r="H66" s="27"/>
      <c r="I66" s="27"/>
      <c r="J66" s="27"/>
      <c r="K66" s="23"/>
      <c r="L66" s="27"/>
      <c r="M66" s="28"/>
    </row>
    <row r="67" spans="1:13" x14ac:dyDescent="0.2">
      <c r="A67" s="11"/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17"/>
    </row>
    <row r="68" spans="1:13" x14ac:dyDescent="0.2">
      <c r="A68" s="11"/>
      <c r="B68" s="29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</row>
    <row r="69" spans="1:13" x14ac:dyDescent="0.2">
      <c r="A69" s="11"/>
      <c r="B69" s="6" t="s">
        <v>0</v>
      </c>
      <c r="C69" s="35">
        <f>MAX(K4:K66)</f>
        <v>79907.895479999992</v>
      </c>
      <c r="D69" s="7" t="s">
        <v>1</v>
      </c>
      <c r="E69" s="7"/>
      <c r="F69" s="7"/>
      <c r="G69" s="36">
        <f>MIN(K4:K66)</f>
        <v>32939.533199999998</v>
      </c>
      <c r="H69" s="30"/>
      <c r="I69" s="7" t="s">
        <v>4</v>
      </c>
      <c r="J69" s="7"/>
      <c r="K69" s="38">
        <f>SUM(G4:G66)</f>
        <v>62</v>
      </c>
      <c r="L69" s="30"/>
      <c r="M69" s="31"/>
    </row>
    <row r="70" spans="1:13" x14ac:dyDescent="0.2">
      <c r="A70" s="11"/>
      <c r="B70" s="8" t="s">
        <v>5</v>
      </c>
      <c r="C70" s="36">
        <f>MIN(L4:L66)</f>
        <v>23.9</v>
      </c>
      <c r="D70" s="9" t="s">
        <v>5</v>
      </c>
      <c r="E70" s="9"/>
      <c r="F70" s="9"/>
      <c r="G70" s="36">
        <f>MAX(L4:L66)</f>
        <v>227.5</v>
      </c>
      <c r="H70" s="30"/>
      <c r="I70" s="30"/>
      <c r="J70" s="30"/>
      <c r="K70" s="30"/>
      <c r="L70" s="30"/>
      <c r="M70" s="31"/>
    </row>
    <row r="71" spans="1:13" x14ac:dyDescent="0.2">
      <c r="A71" s="11"/>
      <c r="B71" s="29"/>
      <c r="C71" s="30"/>
      <c r="D71" s="30"/>
      <c r="E71" s="30"/>
      <c r="F71" s="30"/>
      <c r="G71" s="30"/>
      <c r="H71" s="30"/>
      <c r="I71" s="15" t="s">
        <v>16</v>
      </c>
      <c r="J71" s="15"/>
      <c r="K71" s="38">
        <f>SUM(D4:D66)</f>
        <v>61</v>
      </c>
      <c r="L71" s="30"/>
      <c r="M71" s="31"/>
    </row>
    <row r="72" spans="1:13" x14ac:dyDescent="0.2">
      <c r="A72" s="11"/>
      <c r="B72" s="6" t="s">
        <v>2</v>
      </c>
      <c r="C72" s="36">
        <f>AVERAGE(L4:L66)</f>
        <v>45.485245901639352</v>
      </c>
      <c r="D72" s="7" t="s">
        <v>3</v>
      </c>
      <c r="E72" s="7"/>
      <c r="F72" s="7"/>
      <c r="G72" s="37">
        <f>AVERAGE(K4:K66)</f>
        <v>70045.182659016384</v>
      </c>
      <c r="H72" s="30"/>
      <c r="I72" s="15" t="s">
        <v>17</v>
      </c>
      <c r="J72" s="15"/>
      <c r="K72" s="38">
        <f>SUM(E4:E66)</f>
        <v>0</v>
      </c>
      <c r="L72" s="30"/>
      <c r="M72" s="31"/>
    </row>
    <row r="73" spans="1:13" x14ac:dyDescent="0.2">
      <c r="A73" s="11"/>
      <c r="B73" s="29"/>
      <c r="C73" s="30"/>
      <c r="D73" s="30"/>
      <c r="E73" s="30"/>
      <c r="F73" s="30"/>
      <c r="G73" s="30"/>
      <c r="H73" s="30"/>
      <c r="I73" s="16" t="s">
        <v>8</v>
      </c>
      <c r="J73" s="16"/>
      <c r="K73" s="38">
        <f>SUM(F4:F66)</f>
        <v>0</v>
      </c>
      <c r="L73" s="30"/>
      <c r="M73" s="31"/>
    </row>
    <row r="74" spans="1:13" ht="13.5" thickBot="1" x14ac:dyDescent="0.25">
      <c r="A74" s="11"/>
      <c r="B74" s="34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3"/>
    </row>
    <row r="75" spans="1:13" ht="13.5" thickTop="1" x14ac:dyDescent="0.2">
      <c r="A75" s="11"/>
      <c r="B75" s="13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1"/>
    </row>
  </sheetData>
  <mergeCells count="1">
    <mergeCell ref="B1:M1"/>
  </mergeCells>
  <phoneticPr fontId="0" type="noConversion"/>
  <printOptions horizontalCentered="1" verticalCentered="1"/>
  <pageMargins left="0.75" right="0.75" top="1" bottom="1" header="0.5" footer="0.5"/>
  <pageSetup scale="66" orientation="portrait" r:id="rId1"/>
  <headerFooter alignWithMargins="0">
    <oddHeader>&amp;C&amp;"Arial,Bold"&amp;16UPPER AIR LOG</odd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Upper Air Log</vt:lpstr>
      <vt:lpstr>'Upper Air Log'!Print_Area</vt:lpstr>
    </vt:vector>
  </TitlesOfParts>
  <Company>InfoSys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Weather</dc:creator>
  <cp:lastModifiedBy>Koster, Katherine (Contractor)</cp:lastModifiedBy>
  <cp:lastPrinted>2004-09-30T07:28:07Z</cp:lastPrinted>
  <dcterms:created xsi:type="dcterms:W3CDTF">1999-03-12T00:27:25Z</dcterms:created>
  <dcterms:modified xsi:type="dcterms:W3CDTF">2022-01-04T02:55:06Z</dcterms:modified>
</cp:coreProperties>
</file>