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08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Log'!$B$1:$L$61</definedName>
  </definedNames>
  <calcPr calcId="162913"/>
</workbook>
</file>

<file path=xl/calcChain.xml><?xml version="1.0" encoding="utf-8"?>
<calcChain xmlns="http://schemas.openxmlformats.org/spreadsheetml/2006/main">
  <c r="J52" i="1" l="1"/>
  <c r="J6" i="1" l="1"/>
  <c r="J7" i="1"/>
  <c r="J8" i="1"/>
  <c r="J10" i="1"/>
  <c r="J11" i="1"/>
  <c r="J12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" i="1"/>
  <c r="J4" i="1"/>
  <c r="J58" i="1"/>
  <c r="J59" i="1"/>
  <c r="J56" i="1"/>
  <c r="C59" i="1"/>
  <c r="F57" i="1"/>
  <c r="C57" i="1"/>
  <c r="F56" i="1" l="1"/>
  <c r="F59" i="1"/>
  <c r="C56" i="1"/>
</calcChain>
</file>

<file path=xl/sharedStrings.xml><?xml version="1.0" encoding="utf-8"?>
<sst xmlns="http://schemas.openxmlformats.org/spreadsheetml/2006/main" count="174" uniqueCount="100">
  <si>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</si>
  <si>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</si>
  <si>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</si>
  <si>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</si>
  <si>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</si>
  <si>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</si>
  <si>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</si>
  <si>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</si>
  <si>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</si>
  <si>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</si>
  <si>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</si>
  <si>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</si>
  <si>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</si>
  <si>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</si>
  <si>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</si>
  <si>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</si>
  <si>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</si>
  <si>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</si>
  <si>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</si>
  <si>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</si>
  <si>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</si>
  <si>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</si>
  <si>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</si>
  <si>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</si>
  <si>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04/00Z</t>
  </si>
  <si>
    <t>05/00Z</t>
  </si>
  <si>
    <t>06/00Z</t>
  </si>
  <si>
    <t>07/00Z</t>
  </si>
  <si>
    <t>08/00Z</t>
  </si>
  <si>
    <t>09/00Z</t>
  </si>
  <si>
    <t>10/00Z</t>
  </si>
  <si>
    <t>11/00Z</t>
  </si>
  <si>
    <t>12/00Z</t>
  </si>
  <si>
    <t>13/00Z</t>
  </si>
  <si>
    <t>14/00Z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</si>
  <si>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</si>
  <si>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</si>
  <si>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</si>
  <si>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</si>
  <si>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</si>
  <si>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</si>
  <si>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</si>
  <si>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</si>
  <si>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</si>
  <si>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</si>
  <si>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</si>
  <si>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</si>
  <si>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</si>
  <si>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</si>
  <si>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</si>
  <si>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</si>
  <si>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</si>
  <si>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</si>
  <si>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</si>
  <si>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</si>
  <si>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</si>
  <si>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</si>
  <si>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</si>
  <si>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</si>
  <si>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</si>
  <si>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</si>
  <si>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</si>
  <si>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</si>
  <si>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</si>
  <si>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</si>
  <si>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</si>
  <si>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</si>
  <si>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</si>
  <si>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</si>
  <si>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JRM</t>
  </si>
  <si>
    <t>(TOP5 end)</t>
  </si>
  <si>
    <t>1 2</t>
  </si>
  <si>
    <t>TOP support</t>
  </si>
  <si>
    <t>KVK</t>
  </si>
  <si>
    <t>High winds, no launch</t>
  </si>
  <si>
    <t>1 3</t>
  </si>
  <si>
    <t>JRM/KVK</t>
  </si>
  <si>
    <t>1 4</t>
  </si>
  <si>
    <t>IB</t>
  </si>
  <si>
    <t xml:space="preserve">No launch. </t>
  </si>
  <si>
    <t>JRM/JCM</t>
  </si>
  <si>
    <t>DH</t>
  </si>
  <si>
    <t>1 5</t>
  </si>
  <si>
    <t>JCM/JD</t>
  </si>
  <si>
    <t>JRM/JD</t>
  </si>
  <si>
    <t>SR/CD</t>
  </si>
  <si>
    <t>JCM</t>
  </si>
  <si>
    <t>1 6</t>
  </si>
  <si>
    <t>JCM/CD</t>
  </si>
  <si>
    <t>JD/SR</t>
  </si>
  <si>
    <t>JCM/CD/KN</t>
  </si>
  <si>
    <t>JD</t>
  </si>
  <si>
    <t>1 7</t>
  </si>
  <si>
    <t>CD/KN</t>
  </si>
  <si>
    <t xml:space="preserve">1 7 </t>
  </si>
  <si>
    <t xml:space="preserve">SR </t>
  </si>
  <si>
    <t>1 8</t>
  </si>
  <si>
    <t>JCM/KN</t>
  </si>
  <si>
    <t>SR/KN</t>
  </si>
  <si>
    <t>1 9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</si>
</sst>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3" xfId="0" applyFont="1" applyBorder="1" applyAlignment="1">
      <alignment horizontal="center"/>
    </xf>
    <xf numFmtId="0" fontId="2" fillId="0" borderId="7" xfId="0" applyFont="1" applyBorder="1"/>
    <xf numFmtId="164" fontId="2" fillId="0" borderId="6" xfId="0" applyNumberFormat="1" applyFont="1" applyBorder="1" applyAlignment="1">
      <alignment horizontal="center"/>
    </xf>
    <xf numFmtId="12" fontId="0" fillId="0" borderId="6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zoomScaleNormal="100" workbookViewId="0">
      <pane ySplit="3" topLeftCell="A22" activePane="bottomLeft" state="frozen"/>
      <selection pane="bottomLeft" activeCell="K58" sqref="K58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5" width="11.85546875" style="1" customWidth="1"/>
    <col min="6" max="6" width="7.7109375" style="1" bestFit="1" customWidth="1"/>
    <col min="7" max="7" width="15" style="1" bestFit="1" customWidth="1"/>
    <col min="8" max="8" width="22.140625" style="1" customWidth="1"/>
    <col min="9" max="9" width="16" style="1" bestFit="1" customWidth="1"/>
    <col min="10" max="10" width="13.28515625" style="1" bestFit="1" customWidth="1"/>
    <col min="11" max="11" width="11" style="1" customWidth="1"/>
    <col min="12" max="12" width="8.85546875" customWidth="1"/>
    <col min="13" max="13" width="9.140625" style="11" customWidth="1"/>
  </cols>
  <sheetData>
    <row r="1" spans="1:13" ht="13.5" thickTop="1" x14ac:dyDescent="0.2">
      <c r="A1" s="11"/>
      <c r="B1" s="43">
        <v>44795</v>
      </c>
      <c r="C1" s="44"/>
      <c r="D1" s="44"/>
      <c r="E1" s="44"/>
      <c r="F1" s="44"/>
      <c r="G1" s="44"/>
      <c r="H1" s="44"/>
      <c r="I1" s="44"/>
      <c r="J1" s="44"/>
      <c r="K1" s="44"/>
      <c r="L1" s="45"/>
    </row>
    <row r="2" spans="1:13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3" s="10" customFormat="1" ht="13.5" thickBot="1" x14ac:dyDescent="0.25">
      <c r="A3" s="12"/>
      <c r="B3" s="34" t="s">
        <v>10</v>
      </c>
      <c r="C3" s="35" t="s">
        <v>11</v>
      </c>
      <c r="D3" s="35" t="s">
        <v>6</v>
      </c>
      <c r="E3" s="35" t="s">
        <v>7</v>
      </c>
      <c r="F3" s="35" t="s">
        <v>12</v>
      </c>
      <c r="G3" s="35" t="s">
        <v>8</v>
      </c>
      <c r="H3" s="35" t="s">
        <v>9</v>
      </c>
      <c r="I3" s="35" t="s">
        <v>17</v>
      </c>
      <c r="J3" s="35" t="s">
        <v>18</v>
      </c>
      <c r="K3" s="35" t="s">
        <v>13</v>
      </c>
      <c r="L3" s="36" t="s">
        <v>14</v>
      </c>
      <c r="M3" s="12"/>
    </row>
    <row r="4" spans="1:13" x14ac:dyDescent="0.2">
      <c r="A4" s="11"/>
      <c r="B4" s="37" t="s">
        <v>19</v>
      </c>
      <c r="C4" s="39" t="s">
        <v>71</v>
      </c>
      <c r="D4" s="17">
        <v>1</v>
      </c>
      <c r="E4" s="17"/>
      <c r="F4" s="17">
        <v>1</v>
      </c>
      <c r="G4" s="18">
        <v>364.9</v>
      </c>
      <c r="H4" s="17"/>
      <c r="I4" s="17">
        <v>8162</v>
      </c>
      <c r="J4" s="18">
        <f>I4*3.28083</f>
        <v>26778.134459999997</v>
      </c>
      <c r="K4" s="17">
        <v>304.3</v>
      </c>
      <c r="L4" s="38" t="s">
        <v>69</v>
      </c>
    </row>
    <row r="5" spans="1:13" x14ac:dyDescent="0.2">
      <c r="A5" s="11"/>
      <c r="B5" s="19" t="s">
        <v>20</v>
      </c>
      <c r="C5" s="23" t="s">
        <v>71</v>
      </c>
      <c r="D5" s="20">
        <v>1</v>
      </c>
      <c r="E5" s="20"/>
      <c r="F5" s="20">
        <v>1</v>
      </c>
      <c r="G5" s="21">
        <v>308.8</v>
      </c>
      <c r="H5" s="23" t="s">
        <v>72</v>
      </c>
      <c r="I5" s="20">
        <v>16317</v>
      </c>
      <c r="J5" s="21">
        <f>I5*3.28083</f>
        <v>53533.303110000001</v>
      </c>
      <c r="K5" s="21">
        <v>72.2</v>
      </c>
      <c r="L5" s="40" t="s">
        <v>73</v>
      </c>
    </row>
    <row r="6" spans="1:13" x14ac:dyDescent="0.2">
      <c r="A6" s="11"/>
      <c r="B6" s="19" t="s">
        <v>21</v>
      </c>
      <c r="C6" s="23" t="s">
        <v>71</v>
      </c>
      <c r="D6" s="20">
        <v>1</v>
      </c>
      <c r="E6" s="20"/>
      <c r="F6" s="20">
        <v>1</v>
      </c>
      <c r="G6" s="21">
        <v>312.89999999999998</v>
      </c>
      <c r="H6" s="20"/>
      <c r="I6" s="20">
        <v>18417</v>
      </c>
      <c r="J6" s="21">
        <f t="shared" ref="J6:J52" si="0">I6*3.28083</f>
        <v>60423.046109999996</v>
      </c>
      <c r="K6" s="21">
        <v>48.7</v>
      </c>
      <c r="L6" s="40" t="s">
        <v>69</v>
      </c>
    </row>
    <row r="7" spans="1:13" x14ac:dyDescent="0.2">
      <c r="A7" s="11"/>
      <c r="B7" s="19" t="s">
        <v>22</v>
      </c>
      <c r="C7" s="23" t="s">
        <v>71</v>
      </c>
      <c r="D7" s="20">
        <v>1</v>
      </c>
      <c r="E7" s="20"/>
      <c r="F7" s="20">
        <v>1</v>
      </c>
      <c r="G7" s="21">
        <v>314.10000000000002</v>
      </c>
      <c r="H7" s="23" t="s">
        <v>72</v>
      </c>
      <c r="I7" s="20">
        <v>15300</v>
      </c>
      <c r="J7" s="21">
        <f t="shared" si="0"/>
        <v>50196.699000000001</v>
      </c>
      <c r="K7" s="21">
        <v>86</v>
      </c>
      <c r="L7" s="40" t="s">
        <v>73</v>
      </c>
    </row>
    <row r="8" spans="1:13" x14ac:dyDescent="0.2">
      <c r="A8" s="11"/>
      <c r="B8" s="19" t="s">
        <v>23</v>
      </c>
      <c r="C8" s="23" t="s">
        <v>71</v>
      </c>
      <c r="D8" s="20">
        <v>1</v>
      </c>
      <c r="E8" s="23" t="s">
        <v>70</v>
      </c>
      <c r="F8" s="20">
        <v>1</v>
      </c>
      <c r="G8" s="21">
        <v>310.3</v>
      </c>
      <c r="H8" s="20"/>
      <c r="I8" s="20">
        <v>15288</v>
      </c>
      <c r="J8" s="21">
        <f t="shared" si="0"/>
        <v>50157.329039999997</v>
      </c>
      <c r="K8" s="21">
        <v>86.1</v>
      </c>
      <c r="L8" s="40" t="s">
        <v>73</v>
      </c>
    </row>
    <row r="9" spans="1:13" x14ac:dyDescent="0.2">
      <c r="A9" s="11"/>
      <c r="B9" s="19" t="s">
        <v>24</v>
      </c>
      <c r="C9" s="23"/>
      <c r="D9" s="20"/>
      <c r="E9" s="20"/>
      <c r="F9" s="20"/>
      <c r="G9" s="21"/>
      <c r="H9" s="23" t="s">
        <v>74</v>
      </c>
      <c r="I9" s="20"/>
      <c r="J9" s="21"/>
      <c r="K9" s="21"/>
      <c r="L9" s="40"/>
    </row>
    <row r="10" spans="1:13" x14ac:dyDescent="0.2">
      <c r="A10" s="11"/>
      <c r="B10" s="19" t="s">
        <v>25</v>
      </c>
      <c r="C10" s="23" t="s">
        <v>71</v>
      </c>
      <c r="D10" s="20">
        <v>1</v>
      </c>
      <c r="E10" s="20"/>
      <c r="F10" s="20">
        <v>1</v>
      </c>
      <c r="G10" s="21">
        <v>327.7</v>
      </c>
      <c r="H10" s="20"/>
      <c r="I10" s="20">
        <v>15909</v>
      </c>
      <c r="J10" s="21">
        <f t="shared" si="0"/>
        <v>52194.724470000001</v>
      </c>
      <c r="K10" s="21">
        <v>77.8</v>
      </c>
      <c r="L10" s="40" t="s">
        <v>73</v>
      </c>
    </row>
    <row r="11" spans="1:13" x14ac:dyDescent="0.2">
      <c r="A11" s="11"/>
      <c r="B11" s="19" t="s">
        <v>26</v>
      </c>
      <c r="C11" s="23" t="s">
        <v>75</v>
      </c>
      <c r="D11" s="20">
        <v>1</v>
      </c>
      <c r="E11" s="20"/>
      <c r="F11" s="20">
        <v>1</v>
      </c>
      <c r="G11" s="21">
        <v>296</v>
      </c>
      <c r="H11" s="20"/>
      <c r="I11" s="20">
        <v>15419</v>
      </c>
      <c r="J11" s="21">
        <f t="shared" si="0"/>
        <v>50587.117769999997</v>
      </c>
      <c r="K11" s="21">
        <v>84.2</v>
      </c>
      <c r="L11" s="40" t="s">
        <v>69</v>
      </c>
    </row>
    <row r="12" spans="1:13" x14ac:dyDescent="0.2">
      <c r="A12" s="11"/>
      <c r="B12" s="19" t="s">
        <v>27</v>
      </c>
      <c r="C12" s="23" t="s">
        <v>75</v>
      </c>
      <c r="D12" s="20">
        <v>1</v>
      </c>
      <c r="E12" s="20"/>
      <c r="F12" s="20">
        <v>1</v>
      </c>
      <c r="G12" s="21">
        <v>320.10000000000002</v>
      </c>
      <c r="H12" s="20"/>
      <c r="I12" s="20">
        <v>16765</v>
      </c>
      <c r="J12" s="21">
        <f t="shared" si="0"/>
        <v>55003.114949999996</v>
      </c>
      <c r="K12" s="21">
        <v>66</v>
      </c>
      <c r="L12" s="40" t="s">
        <v>69</v>
      </c>
    </row>
    <row r="13" spans="1:13" x14ac:dyDescent="0.2">
      <c r="A13" s="11"/>
      <c r="B13" s="19" t="s">
        <v>28</v>
      </c>
      <c r="C13" s="20" t="s">
        <v>75</v>
      </c>
      <c r="D13" s="20">
        <v>1</v>
      </c>
      <c r="E13" s="20"/>
      <c r="F13" s="20">
        <v>1</v>
      </c>
      <c r="G13" s="21">
        <v>306.3</v>
      </c>
      <c r="H13" s="20"/>
      <c r="I13" s="20">
        <v>18184</v>
      </c>
      <c r="J13" s="21">
        <f t="shared" si="0"/>
        <v>59658.612719999997</v>
      </c>
      <c r="K13" s="21">
        <v>50.8</v>
      </c>
      <c r="L13" s="40" t="s">
        <v>73</v>
      </c>
    </row>
    <row r="14" spans="1:13" x14ac:dyDescent="0.2">
      <c r="A14" s="11"/>
      <c r="B14" s="19" t="s">
        <v>29</v>
      </c>
      <c r="C14" s="20" t="s">
        <v>75</v>
      </c>
      <c r="D14" s="20">
        <v>1</v>
      </c>
      <c r="E14" s="20"/>
      <c r="F14" s="20">
        <v>1</v>
      </c>
      <c r="G14" s="21">
        <v>299.89999999999998</v>
      </c>
      <c r="H14" s="20"/>
      <c r="I14" s="20">
        <v>15353</v>
      </c>
      <c r="J14" s="21">
        <f t="shared" si="0"/>
        <v>50370.582989999995</v>
      </c>
      <c r="K14" s="21">
        <v>84.7</v>
      </c>
      <c r="L14" s="40" t="s">
        <v>73</v>
      </c>
    </row>
    <row r="15" spans="1:13" x14ac:dyDescent="0.2">
      <c r="A15" s="11"/>
      <c r="B15" s="19" t="s">
        <v>30</v>
      </c>
      <c r="C15" s="20" t="s">
        <v>75</v>
      </c>
      <c r="D15" s="20">
        <v>1</v>
      </c>
      <c r="E15" s="20"/>
      <c r="F15" s="20">
        <v>1</v>
      </c>
      <c r="G15" s="21">
        <v>291</v>
      </c>
      <c r="H15" s="20"/>
      <c r="I15" s="20">
        <v>17200</v>
      </c>
      <c r="J15" s="21">
        <f t="shared" si="0"/>
        <v>56430.275999999998</v>
      </c>
      <c r="K15" s="21">
        <v>62</v>
      </c>
      <c r="L15" s="40" t="s">
        <v>73</v>
      </c>
    </row>
    <row r="16" spans="1:13" x14ac:dyDescent="0.2">
      <c r="A16" s="11"/>
      <c r="B16" s="19" t="s">
        <v>31</v>
      </c>
      <c r="C16" s="23" t="s">
        <v>75</v>
      </c>
      <c r="D16" s="20">
        <v>1</v>
      </c>
      <c r="E16" s="20"/>
      <c r="F16" s="20">
        <v>1</v>
      </c>
      <c r="G16" s="21">
        <v>324.2</v>
      </c>
      <c r="H16" s="20"/>
      <c r="I16" s="20">
        <v>15366</v>
      </c>
      <c r="J16" s="21">
        <f t="shared" si="0"/>
        <v>50413.233780000002</v>
      </c>
      <c r="K16" s="21">
        <v>87.5</v>
      </c>
      <c r="L16" s="40" t="s">
        <v>73</v>
      </c>
    </row>
    <row r="17" spans="1:12" x14ac:dyDescent="0.2">
      <c r="A17" s="11"/>
      <c r="B17" s="19" t="s">
        <v>32</v>
      </c>
      <c r="C17" s="20" t="s">
        <v>75</v>
      </c>
      <c r="D17" s="20">
        <v>1</v>
      </c>
      <c r="E17" s="20"/>
      <c r="F17" s="20">
        <v>1</v>
      </c>
      <c r="G17" s="21">
        <v>301</v>
      </c>
      <c r="H17" s="20"/>
      <c r="I17" s="20">
        <v>16610</v>
      </c>
      <c r="J17" s="21">
        <f t="shared" si="0"/>
        <v>54494.586299999995</v>
      </c>
      <c r="K17" s="21">
        <v>69.900000000000006</v>
      </c>
      <c r="L17" s="40" t="s">
        <v>76</v>
      </c>
    </row>
    <row r="18" spans="1:12" x14ac:dyDescent="0.2">
      <c r="A18" s="11"/>
      <c r="B18" s="19" t="s">
        <v>33</v>
      </c>
      <c r="C18" s="20" t="s">
        <v>75</v>
      </c>
      <c r="D18" s="20">
        <v>1</v>
      </c>
      <c r="E18" s="20"/>
      <c r="F18" s="20">
        <v>1</v>
      </c>
      <c r="G18" s="21">
        <v>310.3</v>
      </c>
      <c r="H18" s="20"/>
      <c r="I18" s="20">
        <v>15113</v>
      </c>
      <c r="J18" s="21">
        <f t="shared" si="0"/>
        <v>49583.183789999995</v>
      </c>
      <c r="K18" s="21">
        <v>90.8</v>
      </c>
      <c r="L18" s="40" t="s">
        <v>73</v>
      </c>
    </row>
    <row r="19" spans="1:12" x14ac:dyDescent="0.2">
      <c r="A19" s="11"/>
      <c r="B19" s="19" t="s">
        <v>34</v>
      </c>
      <c r="C19" s="20" t="s">
        <v>77</v>
      </c>
      <c r="D19" s="20">
        <v>1</v>
      </c>
      <c r="E19" s="20"/>
      <c r="F19" s="20">
        <v>1</v>
      </c>
      <c r="G19" s="21">
        <v>281.89999999999998</v>
      </c>
      <c r="H19" s="20"/>
      <c r="I19" s="20">
        <v>17274</v>
      </c>
      <c r="J19" s="21">
        <f t="shared" si="0"/>
        <v>56673.057419999997</v>
      </c>
      <c r="K19" s="21">
        <v>61</v>
      </c>
      <c r="L19" s="40" t="s">
        <v>69</v>
      </c>
    </row>
    <row r="20" spans="1:12" x14ac:dyDescent="0.2">
      <c r="A20" s="11"/>
      <c r="B20" s="19" t="s">
        <v>35</v>
      </c>
      <c r="C20" s="20" t="s">
        <v>77</v>
      </c>
      <c r="D20" s="20">
        <v>1</v>
      </c>
      <c r="E20" s="20"/>
      <c r="F20" s="20">
        <v>1</v>
      </c>
      <c r="G20" s="21">
        <v>312.5</v>
      </c>
      <c r="H20" s="20"/>
      <c r="I20" s="20">
        <v>16640</v>
      </c>
      <c r="J20" s="21">
        <f t="shared" si="0"/>
        <v>54593.011200000001</v>
      </c>
      <c r="K20" s="21">
        <v>68</v>
      </c>
      <c r="L20" s="22" t="s">
        <v>73</v>
      </c>
    </row>
    <row r="21" spans="1:12" x14ac:dyDescent="0.2">
      <c r="A21" s="11"/>
      <c r="B21" s="19" t="s">
        <v>36</v>
      </c>
      <c r="C21" s="20"/>
      <c r="D21" s="20"/>
      <c r="E21" s="20"/>
      <c r="F21" s="20"/>
      <c r="G21" s="21"/>
      <c r="H21" s="20" t="s">
        <v>79</v>
      </c>
      <c r="I21" s="20"/>
      <c r="J21" s="21"/>
      <c r="K21" s="21"/>
      <c r="L21" s="22" t="s">
        <v>78</v>
      </c>
    </row>
    <row r="22" spans="1:12" x14ac:dyDescent="0.2">
      <c r="A22" s="11"/>
      <c r="B22" s="19" t="s">
        <v>37</v>
      </c>
      <c r="C22" s="20" t="s">
        <v>77</v>
      </c>
      <c r="D22" s="20">
        <v>1</v>
      </c>
      <c r="E22" s="20"/>
      <c r="F22" s="20">
        <v>1</v>
      </c>
      <c r="G22" s="21">
        <v>296.89999999999998</v>
      </c>
      <c r="H22" s="20"/>
      <c r="I22" s="20">
        <v>16898</v>
      </c>
      <c r="J22" s="21">
        <f t="shared" si="0"/>
        <v>55439.465339999995</v>
      </c>
      <c r="K22" s="21">
        <v>65.400000000000006</v>
      </c>
      <c r="L22" s="22" t="s">
        <v>73</v>
      </c>
    </row>
    <row r="23" spans="1:12" x14ac:dyDescent="0.2">
      <c r="A23" s="11"/>
      <c r="B23" s="19" t="s">
        <v>38</v>
      </c>
      <c r="C23" s="20" t="s">
        <v>77</v>
      </c>
      <c r="D23" s="20">
        <v>1</v>
      </c>
      <c r="E23" s="20"/>
      <c r="F23" s="20">
        <v>1</v>
      </c>
      <c r="G23" s="21">
        <v>317.5</v>
      </c>
      <c r="H23" s="20"/>
      <c r="I23" s="20">
        <v>17778</v>
      </c>
      <c r="J23" s="21">
        <f t="shared" si="0"/>
        <v>58326.595739999997</v>
      </c>
      <c r="K23" s="21">
        <v>56.2</v>
      </c>
      <c r="L23" s="22" t="s">
        <v>78</v>
      </c>
    </row>
    <row r="24" spans="1:12" x14ac:dyDescent="0.2">
      <c r="A24" s="11"/>
      <c r="B24" s="19" t="s">
        <v>39</v>
      </c>
      <c r="C24" s="20" t="s">
        <v>77</v>
      </c>
      <c r="D24" s="20">
        <v>1</v>
      </c>
      <c r="E24" s="20"/>
      <c r="F24" s="20">
        <v>1</v>
      </c>
      <c r="G24" s="21">
        <v>301.5</v>
      </c>
      <c r="H24" s="20"/>
      <c r="I24" s="20">
        <v>18370</v>
      </c>
      <c r="J24" s="21">
        <f t="shared" si="0"/>
        <v>60268.847099999999</v>
      </c>
      <c r="K24" s="21">
        <v>50.3</v>
      </c>
      <c r="L24" s="22" t="s">
        <v>81</v>
      </c>
    </row>
    <row r="25" spans="1:12" x14ac:dyDescent="0.2">
      <c r="A25" s="11"/>
      <c r="B25" s="19" t="s">
        <v>40</v>
      </c>
      <c r="C25" s="20" t="s">
        <v>77</v>
      </c>
      <c r="D25" s="20">
        <v>1</v>
      </c>
      <c r="E25" s="20"/>
      <c r="F25" s="20">
        <v>1</v>
      </c>
      <c r="G25" s="21">
        <v>292.3</v>
      </c>
      <c r="H25" s="20"/>
      <c r="I25" s="20">
        <v>16140</v>
      </c>
      <c r="J25" s="21">
        <f t="shared" si="0"/>
        <v>52952.5962</v>
      </c>
      <c r="K25" s="21">
        <v>75.3</v>
      </c>
      <c r="L25" s="22" t="s">
        <v>69</v>
      </c>
    </row>
    <row r="26" spans="1:12" x14ac:dyDescent="0.2">
      <c r="A26" s="11"/>
      <c r="B26" s="19" t="s">
        <v>41</v>
      </c>
      <c r="C26" s="42">
        <v>1.8</v>
      </c>
      <c r="D26" s="20">
        <v>1</v>
      </c>
      <c r="E26" s="20"/>
      <c r="F26" s="20">
        <v>1</v>
      </c>
      <c r="G26" s="21">
        <v>292.3</v>
      </c>
      <c r="H26" s="20"/>
      <c r="I26" s="20">
        <v>16939</v>
      </c>
      <c r="J26" s="21">
        <f t="shared" si="0"/>
        <v>55573.979370000001</v>
      </c>
      <c r="K26" s="21">
        <v>65.900000000000006</v>
      </c>
      <c r="L26" s="22" t="s">
        <v>80</v>
      </c>
    </row>
    <row r="27" spans="1:12" x14ac:dyDescent="0.2">
      <c r="A27" s="11"/>
      <c r="B27" s="19" t="s">
        <v>42</v>
      </c>
      <c r="C27" s="20" t="s">
        <v>82</v>
      </c>
      <c r="D27" s="20">
        <v>1</v>
      </c>
      <c r="E27" s="20"/>
      <c r="F27" s="20">
        <v>1</v>
      </c>
      <c r="G27" s="21">
        <v>291</v>
      </c>
      <c r="H27" s="20"/>
      <c r="I27" s="20">
        <v>16847</v>
      </c>
      <c r="J27" s="21">
        <f t="shared" si="0"/>
        <v>55272.14301</v>
      </c>
      <c r="K27" s="21">
        <v>67.8</v>
      </c>
      <c r="L27" s="22" t="s">
        <v>80</v>
      </c>
    </row>
    <row r="28" spans="1:12" x14ac:dyDescent="0.2">
      <c r="A28" s="11"/>
      <c r="B28" s="19" t="s">
        <v>43</v>
      </c>
      <c r="C28" s="20" t="s">
        <v>82</v>
      </c>
      <c r="D28" s="20">
        <v>1</v>
      </c>
      <c r="E28" s="20"/>
      <c r="F28" s="20">
        <v>1</v>
      </c>
      <c r="G28" s="21">
        <v>295.8</v>
      </c>
      <c r="H28" s="20"/>
      <c r="I28" s="20">
        <v>18322</v>
      </c>
      <c r="J28" s="21">
        <f t="shared" si="0"/>
        <v>60111.367259999999</v>
      </c>
      <c r="K28" s="21">
        <v>52.8</v>
      </c>
      <c r="L28" s="22" t="s">
        <v>83</v>
      </c>
    </row>
    <row r="29" spans="1:12" x14ac:dyDescent="0.2">
      <c r="A29" s="11"/>
      <c r="B29" s="19" t="s">
        <v>44</v>
      </c>
      <c r="C29" s="20" t="s">
        <v>82</v>
      </c>
      <c r="D29" s="20">
        <v>1</v>
      </c>
      <c r="E29" s="20"/>
      <c r="F29" s="20">
        <v>1</v>
      </c>
      <c r="G29" s="21">
        <v>300</v>
      </c>
      <c r="H29" s="20"/>
      <c r="I29" s="20">
        <v>18829</v>
      </c>
      <c r="J29" s="21">
        <f t="shared" si="0"/>
        <v>61774.748070000001</v>
      </c>
      <c r="K29" s="21">
        <v>49</v>
      </c>
      <c r="L29" s="22" t="s">
        <v>84</v>
      </c>
    </row>
    <row r="30" spans="1:12" x14ac:dyDescent="0.2">
      <c r="A30" s="11"/>
      <c r="B30" s="19" t="s">
        <v>45</v>
      </c>
      <c r="C30" s="20" t="s">
        <v>82</v>
      </c>
      <c r="D30" s="20">
        <v>1</v>
      </c>
      <c r="E30" s="20"/>
      <c r="F30" s="20">
        <v>1</v>
      </c>
      <c r="G30" s="21">
        <v>303</v>
      </c>
      <c r="H30" s="23"/>
      <c r="I30" s="20">
        <v>18153</v>
      </c>
      <c r="J30" s="21">
        <f t="shared" si="0"/>
        <v>59556.906989999996</v>
      </c>
      <c r="K30" s="21">
        <v>54.9</v>
      </c>
      <c r="L30" s="22" t="s">
        <v>85</v>
      </c>
    </row>
    <row r="31" spans="1:12" x14ac:dyDescent="0.2">
      <c r="A31" s="11"/>
      <c r="B31" s="19" t="s">
        <v>46</v>
      </c>
      <c r="C31" s="42">
        <v>1.8333333333333335</v>
      </c>
      <c r="D31" s="20">
        <v>1</v>
      </c>
      <c r="E31" s="20"/>
      <c r="F31" s="20">
        <v>1</v>
      </c>
      <c r="G31" s="21">
        <v>294.2</v>
      </c>
      <c r="H31" s="23" t="s">
        <v>72</v>
      </c>
      <c r="I31" s="20">
        <v>14349</v>
      </c>
      <c r="J31" s="21">
        <f t="shared" si="0"/>
        <v>47076.629670000002</v>
      </c>
      <c r="K31" s="21">
        <v>104.2</v>
      </c>
      <c r="L31" s="22" t="s">
        <v>86</v>
      </c>
    </row>
    <row r="32" spans="1:12" x14ac:dyDescent="0.2">
      <c r="A32" s="11"/>
      <c r="B32" s="19" t="s">
        <v>47</v>
      </c>
      <c r="C32" s="20" t="s">
        <v>87</v>
      </c>
      <c r="D32" s="20">
        <v>1</v>
      </c>
      <c r="E32" s="20"/>
      <c r="F32" s="20">
        <v>1</v>
      </c>
      <c r="G32" s="21">
        <v>303.39999999999998</v>
      </c>
      <c r="H32" s="20"/>
      <c r="I32" s="20">
        <v>15818</v>
      </c>
      <c r="J32" s="21">
        <f t="shared" si="0"/>
        <v>51896.168939999996</v>
      </c>
      <c r="K32" s="21">
        <v>79.3</v>
      </c>
      <c r="L32" s="22" t="s">
        <v>88</v>
      </c>
    </row>
    <row r="33" spans="1:12" x14ac:dyDescent="0.2">
      <c r="A33" s="11"/>
      <c r="B33" s="19" t="s">
        <v>48</v>
      </c>
      <c r="C33" s="20" t="s">
        <v>87</v>
      </c>
      <c r="D33" s="20">
        <v>1</v>
      </c>
      <c r="E33" s="20"/>
      <c r="F33" s="20">
        <v>1</v>
      </c>
      <c r="G33" s="21">
        <v>346.1</v>
      </c>
      <c r="H33" s="23" t="s">
        <v>72</v>
      </c>
      <c r="I33" s="20">
        <v>17282</v>
      </c>
      <c r="J33" s="21">
        <f t="shared" si="0"/>
        <v>56699.304059999995</v>
      </c>
      <c r="K33" s="21">
        <v>60.7</v>
      </c>
      <c r="L33" s="22" t="s">
        <v>89</v>
      </c>
    </row>
    <row r="34" spans="1:12" x14ac:dyDescent="0.2">
      <c r="A34" s="11"/>
      <c r="B34" s="19" t="s">
        <v>49</v>
      </c>
      <c r="C34" s="20" t="s">
        <v>87</v>
      </c>
      <c r="D34" s="20">
        <v>1</v>
      </c>
      <c r="E34" s="20"/>
      <c r="F34" s="20">
        <v>1</v>
      </c>
      <c r="G34" s="21">
        <v>290.89999999999998</v>
      </c>
      <c r="H34" s="20"/>
      <c r="I34" s="20">
        <v>17136</v>
      </c>
      <c r="J34" s="21">
        <f t="shared" si="0"/>
        <v>56220.302879999996</v>
      </c>
      <c r="K34" s="21">
        <v>62.3</v>
      </c>
      <c r="L34" s="22" t="s">
        <v>90</v>
      </c>
    </row>
    <row r="35" spans="1:12" x14ac:dyDescent="0.2">
      <c r="A35" s="11"/>
      <c r="B35" s="19" t="s">
        <v>50</v>
      </c>
      <c r="C35" s="20" t="s">
        <v>87</v>
      </c>
      <c r="D35" s="20">
        <v>1</v>
      </c>
      <c r="E35" s="20"/>
      <c r="F35" s="20">
        <v>1</v>
      </c>
      <c r="G35" s="41">
        <v>277.5</v>
      </c>
      <c r="H35" s="23" t="s">
        <v>72</v>
      </c>
      <c r="I35" s="20">
        <v>15804</v>
      </c>
      <c r="J35" s="21">
        <f t="shared" si="0"/>
        <v>51850.23732</v>
      </c>
      <c r="K35" s="21">
        <v>78.900000000000006</v>
      </c>
      <c r="L35" s="22" t="s">
        <v>89</v>
      </c>
    </row>
    <row r="36" spans="1:12" x14ac:dyDescent="0.2">
      <c r="A36" s="11"/>
      <c r="B36" s="19" t="s">
        <v>51</v>
      </c>
      <c r="C36" s="20" t="s">
        <v>87</v>
      </c>
      <c r="D36" s="20">
        <v>1</v>
      </c>
      <c r="E36" s="20"/>
      <c r="F36" s="20">
        <v>1</v>
      </c>
      <c r="G36" s="21">
        <v>303.2</v>
      </c>
      <c r="H36" s="20"/>
      <c r="I36" s="20">
        <v>15867</v>
      </c>
      <c r="J36" s="21">
        <f t="shared" si="0"/>
        <v>52056.929609999999</v>
      </c>
      <c r="K36" s="21">
        <v>77.599999999999994</v>
      </c>
      <c r="L36" s="22" t="s">
        <v>90</v>
      </c>
    </row>
    <row r="37" spans="1:12" x14ac:dyDescent="0.2">
      <c r="A37" s="11"/>
      <c r="B37" s="19" t="s">
        <v>52</v>
      </c>
      <c r="C37" s="20" t="s">
        <v>87</v>
      </c>
      <c r="D37" s="23">
        <v>1</v>
      </c>
      <c r="E37" s="23"/>
      <c r="F37" s="20">
        <v>1</v>
      </c>
      <c r="G37" s="21">
        <v>296.39999999999998</v>
      </c>
      <c r="H37" s="23" t="s">
        <v>72</v>
      </c>
      <c r="I37" s="20">
        <v>15166</v>
      </c>
      <c r="J37" s="21">
        <f t="shared" si="0"/>
        <v>49757.067779999998</v>
      </c>
      <c r="K37" s="21">
        <v>88.1</v>
      </c>
      <c r="L37" s="22" t="s">
        <v>89</v>
      </c>
    </row>
    <row r="38" spans="1:12" x14ac:dyDescent="0.2">
      <c r="A38" s="11"/>
      <c r="B38" s="19" t="s">
        <v>53</v>
      </c>
      <c r="C38" s="20" t="s">
        <v>87</v>
      </c>
      <c r="D38" s="20">
        <v>1</v>
      </c>
      <c r="E38" s="20"/>
      <c r="F38" s="20">
        <v>1</v>
      </c>
      <c r="G38" s="21">
        <v>289.10000000000002</v>
      </c>
      <c r="H38" s="20"/>
      <c r="I38" s="20">
        <v>16238</v>
      </c>
      <c r="J38" s="21">
        <f t="shared" si="0"/>
        <v>53274.117539999999</v>
      </c>
      <c r="K38" s="21">
        <v>72.599999999999994</v>
      </c>
      <c r="L38" s="22" t="s">
        <v>88</v>
      </c>
    </row>
    <row r="39" spans="1:12" x14ac:dyDescent="0.2">
      <c r="A39" s="11"/>
      <c r="B39" s="19" t="s">
        <v>54</v>
      </c>
      <c r="C39" s="42">
        <v>1.8571428571428572</v>
      </c>
      <c r="D39" s="20">
        <v>1</v>
      </c>
      <c r="E39" s="20"/>
      <c r="F39" s="20">
        <v>1</v>
      </c>
      <c r="G39" s="21">
        <v>316.10000000000002</v>
      </c>
      <c r="H39" s="23" t="s">
        <v>72</v>
      </c>
      <c r="I39" s="20">
        <v>16225</v>
      </c>
      <c r="J39" s="21">
        <f t="shared" si="0"/>
        <v>53231.46675</v>
      </c>
      <c r="K39" s="21">
        <v>73.400000000000006</v>
      </c>
      <c r="L39" s="22" t="s">
        <v>91</v>
      </c>
    </row>
    <row r="40" spans="1:12" x14ac:dyDescent="0.2">
      <c r="A40" s="11"/>
      <c r="B40" s="19" t="s">
        <v>55</v>
      </c>
      <c r="C40" s="20" t="s">
        <v>92</v>
      </c>
      <c r="D40" s="20">
        <v>1</v>
      </c>
      <c r="E40" s="20"/>
      <c r="F40" s="20">
        <v>1</v>
      </c>
      <c r="G40" s="21">
        <v>300.2</v>
      </c>
      <c r="H40" s="20"/>
      <c r="I40" s="20">
        <v>18095</v>
      </c>
      <c r="J40" s="21">
        <f t="shared" si="0"/>
        <v>59366.618849999999</v>
      </c>
      <c r="K40" s="21">
        <v>52.6</v>
      </c>
      <c r="L40" s="22" t="s">
        <v>85</v>
      </c>
    </row>
    <row r="41" spans="1:12" x14ac:dyDescent="0.2">
      <c r="A41" s="11"/>
      <c r="B41" s="19" t="s">
        <v>56</v>
      </c>
      <c r="C41" s="20" t="s">
        <v>92</v>
      </c>
      <c r="D41" s="20">
        <v>1</v>
      </c>
      <c r="E41" s="20"/>
      <c r="F41" s="20">
        <v>1</v>
      </c>
      <c r="G41" s="21">
        <v>285.39999999999998</v>
      </c>
      <c r="H41" s="23" t="s">
        <v>72</v>
      </c>
      <c r="I41" s="20">
        <v>17124</v>
      </c>
      <c r="J41" s="21">
        <f t="shared" si="0"/>
        <v>56180.932919999999</v>
      </c>
      <c r="K41" s="21">
        <v>62.6</v>
      </c>
      <c r="L41" s="22" t="s">
        <v>86</v>
      </c>
    </row>
    <row r="42" spans="1:12" x14ac:dyDescent="0.2">
      <c r="A42" s="11"/>
      <c r="B42" s="19" t="s">
        <v>57</v>
      </c>
      <c r="C42" s="20" t="s">
        <v>92</v>
      </c>
      <c r="D42" s="20">
        <v>1</v>
      </c>
      <c r="E42" s="20"/>
      <c r="F42" s="20">
        <v>1</v>
      </c>
      <c r="G42" s="21">
        <v>314.7</v>
      </c>
      <c r="H42" s="20"/>
      <c r="I42" s="20">
        <v>17178</v>
      </c>
      <c r="J42" s="21">
        <f t="shared" si="0"/>
        <v>56358.097739999997</v>
      </c>
      <c r="K42" s="21">
        <v>61.6</v>
      </c>
      <c r="L42" s="22" t="s">
        <v>93</v>
      </c>
    </row>
    <row r="43" spans="1:12" x14ac:dyDescent="0.2">
      <c r="A43" s="11"/>
      <c r="B43" s="19" t="s">
        <v>58</v>
      </c>
      <c r="C43" s="20" t="s">
        <v>94</v>
      </c>
      <c r="D43" s="20">
        <v>1</v>
      </c>
      <c r="E43" s="20"/>
      <c r="F43" s="20">
        <v>1</v>
      </c>
      <c r="G43" s="21">
        <v>307.89999999999998</v>
      </c>
      <c r="H43" s="23" t="s">
        <v>72</v>
      </c>
      <c r="I43" s="20">
        <v>16768</v>
      </c>
      <c r="J43" s="21">
        <f t="shared" si="0"/>
        <v>55012.957439999998</v>
      </c>
      <c r="K43" s="21">
        <v>65.7</v>
      </c>
      <c r="L43" s="22" t="s">
        <v>91</v>
      </c>
    </row>
    <row r="44" spans="1:12" x14ac:dyDescent="0.2">
      <c r="A44" s="11"/>
      <c r="B44" s="19" t="s">
        <v>59</v>
      </c>
      <c r="C44" s="20" t="s">
        <v>92</v>
      </c>
      <c r="D44" s="20">
        <v>1</v>
      </c>
      <c r="E44" s="20"/>
      <c r="F44" s="20">
        <v>1</v>
      </c>
      <c r="G44" s="21">
        <v>297.3</v>
      </c>
      <c r="H44" s="20"/>
      <c r="I44" s="20">
        <v>18701</v>
      </c>
      <c r="J44" s="21">
        <f t="shared" si="0"/>
        <v>61354.801829999997</v>
      </c>
      <c r="K44" s="21">
        <v>46.1</v>
      </c>
      <c r="L44" s="22" t="s">
        <v>93</v>
      </c>
    </row>
    <row r="45" spans="1:12" x14ac:dyDescent="0.2">
      <c r="A45" s="11"/>
      <c r="B45" s="19" t="s">
        <v>60</v>
      </c>
      <c r="C45" s="20" t="s">
        <v>92</v>
      </c>
      <c r="D45" s="20">
        <v>1</v>
      </c>
      <c r="E45" s="20"/>
      <c r="F45" s="20">
        <v>1</v>
      </c>
      <c r="G45" s="21">
        <v>300.3</v>
      </c>
      <c r="H45" s="23" t="s">
        <v>72</v>
      </c>
      <c r="I45" s="20">
        <v>18396</v>
      </c>
      <c r="J45" s="21">
        <f t="shared" si="0"/>
        <v>60354.148679999998</v>
      </c>
      <c r="K45" s="21">
        <v>48.6</v>
      </c>
      <c r="L45" s="22" t="s">
        <v>95</v>
      </c>
    </row>
    <row r="46" spans="1:12" x14ac:dyDescent="0.2">
      <c r="A46" s="11"/>
      <c r="B46" s="19" t="s">
        <v>61</v>
      </c>
      <c r="C46" s="42">
        <v>1.875</v>
      </c>
      <c r="D46" s="20">
        <v>1</v>
      </c>
      <c r="E46" s="20"/>
      <c r="F46" s="20">
        <v>1</v>
      </c>
      <c r="G46" s="21">
        <v>309.89999999999998</v>
      </c>
      <c r="H46" s="20"/>
      <c r="I46" s="20">
        <v>15654</v>
      </c>
      <c r="J46" s="21">
        <f t="shared" si="0"/>
        <v>51358.112820000002</v>
      </c>
      <c r="K46" s="21">
        <v>80.2</v>
      </c>
      <c r="L46" s="22" t="s">
        <v>86</v>
      </c>
    </row>
    <row r="47" spans="1:12" x14ac:dyDescent="0.2">
      <c r="A47" s="11"/>
      <c r="B47" s="19" t="s">
        <v>62</v>
      </c>
      <c r="C47" s="20" t="s">
        <v>96</v>
      </c>
      <c r="D47" s="20">
        <v>1</v>
      </c>
      <c r="E47" s="20"/>
      <c r="F47" s="20">
        <v>1</v>
      </c>
      <c r="G47" s="21">
        <v>303.2</v>
      </c>
      <c r="H47" s="23" t="s">
        <v>72</v>
      </c>
      <c r="I47" s="20">
        <v>15907</v>
      </c>
      <c r="J47" s="21">
        <f t="shared" si="0"/>
        <v>52188.162810000002</v>
      </c>
      <c r="K47" s="21">
        <v>77.5</v>
      </c>
      <c r="L47" s="22" t="s">
        <v>91</v>
      </c>
    </row>
    <row r="48" spans="1:12" x14ac:dyDescent="0.2">
      <c r="A48" s="11"/>
      <c r="B48" s="19" t="s">
        <v>63</v>
      </c>
      <c r="C48" s="20" t="s">
        <v>96</v>
      </c>
      <c r="D48" s="20">
        <v>1</v>
      </c>
      <c r="E48" s="20"/>
      <c r="F48" s="20">
        <v>1</v>
      </c>
      <c r="G48" s="21">
        <v>304.89999999999998</v>
      </c>
      <c r="H48" s="20"/>
      <c r="I48" s="20">
        <v>17180</v>
      </c>
      <c r="J48" s="21">
        <f t="shared" si="0"/>
        <v>56364.659399999997</v>
      </c>
      <c r="K48" s="21">
        <v>61.1</v>
      </c>
      <c r="L48" s="22" t="s">
        <v>93</v>
      </c>
    </row>
    <row r="49" spans="1:12" x14ac:dyDescent="0.2">
      <c r="A49" s="11"/>
      <c r="B49" s="19" t="s">
        <v>64</v>
      </c>
      <c r="C49" s="20" t="s">
        <v>96</v>
      </c>
      <c r="D49" s="20">
        <v>1</v>
      </c>
      <c r="E49" s="20"/>
      <c r="F49" s="20">
        <v>1</v>
      </c>
      <c r="G49" s="21">
        <v>302.7</v>
      </c>
      <c r="H49" s="23" t="s">
        <v>72</v>
      </c>
      <c r="I49" s="20">
        <v>16879</v>
      </c>
      <c r="J49" s="21">
        <f t="shared" si="0"/>
        <v>55377.129569999997</v>
      </c>
      <c r="K49" s="21">
        <v>64.900000000000006</v>
      </c>
      <c r="L49" s="22" t="s">
        <v>91</v>
      </c>
    </row>
    <row r="50" spans="1:12" x14ac:dyDescent="0.2">
      <c r="A50" s="11"/>
      <c r="B50" s="19" t="s">
        <v>65</v>
      </c>
      <c r="C50" s="20" t="s">
        <v>96</v>
      </c>
      <c r="D50" s="20">
        <v>1</v>
      </c>
      <c r="E50" s="20"/>
      <c r="F50" s="20">
        <v>1</v>
      </c>
      <c r="G50" s="21">
        <v>283.5</v>
      </c>
      <c r="H50" s="20"/>
      <c r="I50" s="20">
        <v>16773</v>
      </c>
      <c r="J50" s="21">
        <f t="shared" si="0"/>
        <v>55029.36159</v>
      </c>
      <c r="K50" s="21">
        <v>65.7</v>
      </c>
      <c r="L50" s="22" t="s">
        <v>97</v>
      </c>
    </row>
    <row r="51" spans="1:12" x14ac:dyDescent="0.2">
      <c r="A51" s="11"/>
      <c r="B51" s="19" t="s">
        <v>66</v>
      </c>
      <c r="C51" s="20"/>
      <c r="D51" s="20"/>
      <c r="E51" s="20"/>
      <c r="F51" s="20"/>
      <c r="G51" s="21"/>
      <c r="H51" s="20"/>
      <c r="I51" s="20"/>
      <c r="J51" s="21"/>
      <c r="K51" s="21"/>
      <c r="L51" s="22"/>
    </row>
    <row r="52" spans="1:12" x14ac:dyDescent="0.2">
      <c r="A52" s="11"/>
      <c r="B52" s="19" t="s">
        <v>67</v>
      </c>
      <c r="C52" s="20" t="s">
        <v>99</v>
      </c>
      <c r="D52" s="20">
        <v>1</v>
      </c>
      <c r="E52" s="20"/>
      <c r="F52" s="20">
        <v>1</v>
      </c>
      <c r="G52" s="21">
        <v>294.2</v>
      </c>
      <c r="H52" s="20"/>
      <c r="I52" s="20">
        <v>18407</v>
      </c>
      <c r="J52" s="21">
        <f t="shared" si="0"/>
        <v>60390.237809999999</v>
      </c>
      <c r="K52" s="21">
        <v>48.5</v>
      </c>
      <c r="L52" s="22" t="s">
        <v>98</v>
      </c>
    </row>
    <row r="53" spans="1:12" x14ac:dyDescent="0.2">
      <c r="A53" s="11"/>
      <c r="B53" s="19" t="s">
        <v>68</v>
      </c>
      <c r="C53" s="20"/>
      <c r="D53" s="20"/>
      <c r="E53" s="20"/>
      <c r="F53" s="20"/>
      <c r="G53" s="21"/>
      <c r="H53" s="20"/>
      <c r="I53" s="20"/>
      <c r="J53" s="21"/>
      <c r="K53" s="21"/>
      <c r="L53" s="22"/>
    </row>
    <row r="54" spans="1:12" x14ac:dyDescent="0.2">
      <c r="A54" s="11"/>
      <c r="B54" s="3"/>
      <c r="C54" s="4"/>
      <c r="D54" s="4"/>
      <c r="E54" s="4"/>
      <c r="F54" s="4"/>
      <c r="G54" s="4"/>
      <c r="H54" s="4"/>
      <c r="I54" s="4"/>
      <c r="J54" s="4"/>
      <c r="K54" s="4"/>
      <c r="L54" s="16"/>
    </row>
    <row r="55" spans="1:12" x14ac:dyDescent="0.2">
      <c r="A55" s="11"/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6"/>
    </row>
    <row r="56" spans="1:12" x14ac:dyDescent="0.2">
      <c r="A56" s="11"/>
      <c r="B56" s="6" t="s">
        <v>0</v>
      </c>
      <c r="C56" s="30">
        <f>MAX(J4:J53)</f>
        <v>61774.748070000001</v>
      </c>
      <c r="D56" s="7" t="s">
        <v>1</v>
      </c>
      <c r="E56" s="7"/>
      <c r="F56" s="31">
        <f>MIN(J4:J53)</f>
        <v>26778.134459999997</v>
      </c>
      <c r="G56" s="25"/>
      <c r="H56" s="7" t="s">
        <v>4</v>
      </c>
      <c r="I56" s="7"/>
      <c r="J56" s="33">
        <f>SUM(F4:F53)</f>
        <v>46</v>
      </c>
      <c r="K56" s="25"/>
      <c r="L56" s="26"/>
    </row>
    <row r="57" spans="1:12" x14ac:dyDescent="0.2">
      <c r="A57" s="11"/>
      <c r="B57" s="8" t="s">
        <v>5</v>
      </c>
      <c r="C57" s="31">
        <f>MIN(K4:K53)</f>
        <v>46.1</v>
      </c>
      <c r="D57" s="9" t="s">
        <v>5</v>
      </c>
      <c r="E57" s="9"/>
      <c r="F57" s="31">
        <f>MAX(K4:K53)</f>
        <v>304.3</v>
      </c>
      <c r="G57" s="25"/>
      <c r="H57" s="25"/>
      <c r="I57" s="25"/>
      <c r="J57" s="25"/>
      <c r="K57" s="25"/>
      <c r="L57" s="26"/>
    </row>
    <row r="58" spans="1:12" x14ac:dyDescent="0.2">
      <c r="A58" s="11"/>
      <c r="B58" s="24"/>
      <c r="C58" s="25"/>
      <c r="D58" s="25"/>
      <c r="E58" s="25"/>
      <c r="F58" s="25"/>
      <c r="G58" s="25"/>
      <c r="H58" s="15" t="s">
        <v>15</v>
      </c>
      <c r="I58" s="15"/>
      <c r="J58" s="33">
        <f>SUM(D4:D53)</f>
        <v>46</v>
      </c>
      <c r="K58" s="25"/>
      <c r="L58" s="26"/>
    </row>
    <row r="59" spans="1:12" x14ac:dyDescent="0.2">
      <c r="A59" s="11"/>
      <c r="B59" s="6" t="s">
        <v>2</v>
      </c>
      <c r="C59" s="31">
        <f>AVERAGE(K4:K53)</f>
        <v>73.25652173913042</v>
      </c>
      <c r="D59" s="7" t="s">
        <v>3</v>
      </c>
      <c r="E59" s="7"/>
      <c r="F59" s="32">
        <f>AVERAGE(J4:J53)</f>
        <v>54386.176265217371</v>
      </c>
      <c r="G59" s="25"/>
      <c r="H59" s="15" t="s">
        <v>16</v>
      </c>
      <c r="I59" s="15"/>
      <c r="J59" s="33">
        <f>SUM(E4:E53)</f>
        <v>0</v>
      </c>
      <c r="K59" s="25"/>
      <c r="L59" s="26"/>
    </row>
    <row r="60" spans="1:12" ht="13.5" thickBot="1" x14ac:dyDescent="0.25">
      <c r="A60" s="11"/>
      <c r="B60" s="29"/>
      <c r="C60" s="27"/>
      <c r="D60" s="27"/>
      <c r="E60" s="27"/>
      <c r="F60" s="27"/>
      <c r="G60" s="27"/>
      <c r="H60" s="27"/>
      <c r="I60" s="27"/>
      <c r="J60" s="27"/>
      <c r="K60" s="27"/>
      <c r="L60" s="28"/>
    </row>
    <row r="61" spans="1:12" ht="13.5" thickTop="1" x14ac:dyDescent="0.2">
      <c r="A61" s="11"/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1"/>
    </row>
    <row r="62" spans="1:12" x14ac:dyDescent="0.2"/>
    <row r="63" spans="1:12" x14ac:dyDescent="0.2"/>
    <row r="64" spans="1:12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</sheetData>
  <mergeCells count="1">
    <mergeCell ref="B1:L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Rodriguez, Stephanie (Contractor)</cp:lastModifiedBy>
  <cp:lastPrinted>2004-09-30T07:28:07Z</cp:lastPrinted>
  <dcterms:created xsi:type="dcterms:W3CDTF">1999-03-12T00:27:25Z</dcterms:created>
  <dcterms:modified xsi:type="dcterms:W3CDTF">2022-09-03T02:18:06Z</dcterms:modified>
</cp:coreProperties>
</file>