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ET DATA\OPSEA WORK FILES\Observer Products\CLIMO\Input\CLIMO2022\06-2022\Upper Air\"/>
    </mc:Choice>
  </mc:AlternateContent>
  <bookViews>
    <workbookView xWindow="-7365" yWindow="6180" windowWidth="25170" windowHeight="6690"/>
  </bookViews>
  <sheets>
    <sheet name="Upper Air Log" sheetId="1" r:id="rId1"/>
  </sheets>
  <definedNames>
    <definedName name="_xlnm.Print_Area" localSheetId="0">'Upper Air Log'!$B$1:$M$48</definedName>
  </definedNames>
  <calcPr calcId="162913"/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3" i="1"/>
  <c r="K34" i="1"/>
  <c r="K35" i="1"/>
  <c r="K36" i="1"/>
  <c r="K37" i="1"/>
  <c r="K38" i="1"/>
  <c r="K39" i="1"/>
  <c r="K4" i="1"/>
  <c r="K46" i="1"/>
  <c r="K44" i="1"/>
  <c r="K45" i="1"/>
  <c r="K42" i="1"/>
  <c r="C45" i="1"/>
  <c r="G43" i="1"/>
  <c r="C43" i="1"/>
  <c r="C42" i="1" l="1"/>
  <c r="G42" i="1"/>
  <c r="G45" i="1"/>
</calcChain>
</file>

<file path=xl/sharedStrings.xml><?xml version="1.0" encoding="utf-8"?>
<sst xmlns="http://schemas.openxmlformats.org/spreadsheetml/2006/main" count="140" uniqueCount="68">
  <si>
    <t>HIGHEST SOUNDING</t>
  </si>
  <si>
    <t>LOWESTSOUNDING</t>
  </si>
  <si>
    <t>AVERAGE PRESSURE</t>
  </si>
  <si>
    <t>AVERAGE HEIGHT</t>
  </si>
  <si>
    <t># SONDES USED</t>
  </si>
  <si>
    <t>HPA</t>
  </si>
  <si>
    <t>200-Gram</t>
  </si>
  <si>
    <t>300-Gram</t>
  </si>
  <si>
    <t>Other</t>
  </si>
  <si>
    <t>Ascension Rate</t>
  </si>
  <si>
    <t>Remarks</t>
  </si>
  <si>
    <t>Date/Time</t>
  </si>
  <si>
    <t>Tank</t>
  </si>
  <si>
    <t>Sondes</t>
  </si>
  <si>
    <t>Pressure</t>
  </si>
  <si>
    <t>Intitials</t>
  </si>
  <si>
    <t>200-Gram Balloon</t>
  </si>
  <si>
    <t>300-Gram Balloon</t>
  </si>
  <si>
    <t>Altitude (meters)</t>
  </si>
  <si>
    <t>Altitude (feet)</t>
  </si>
  <si>
    <t>01/00Z</t>
  </si>
  <si>
    <t>02/00Z</t>
  </si>
  <si>
    <t>02/12Z</t>
  </si>
  <si>
    <t>03/00Z</t>
  </si>
  <si>
    <t>03/12Z</t>
  </si>
  <si>
    <t>04/00Z</t>
  </si>
  <si>
    <t>04/12Z</t>
  </si>
  <si>
    <t>05/00Z</t>
  </si>
  <si>
    <t>05/12Z</t>
  </si>
  <si>
    <t>06/00Z</t>
  </si>
  <si>
    <t>06/12Z</t>
  </si>
  <si>
    <t>07/00Z</t>
  </si>
  <si>
    <t>07/12Z</t>
  </si>
  <si>
    <t>08/00Z</t>
  </si>
  <si>
    <t>09/00Z</t>
  </si>
  <si>
    <t>10/00Z</t>
  </si>
  <si>
    <t>11/00Z</t>
  </si>
  <si>
    <t>12/00Z</t>
  </si>
  <si>
    <t>13/00Z</t>
  </si>
  <si>
    <t>14/00Z</t>
  </si>
  <si>
    <t>15/00Z</t>
  </si>
  <si>
    <t>16/00Z</t>
  </si>
  <si>
    <t>17/00Z</t>
  </si>
  <si>
    <t>18/00Z</t>
  </si>
  <si>
    <t>19/00Z</t>
  </si>
  <si>
    <t>20/00Z</t>
  </si>
  <si>
    <t>21/00Z</t>
  </si>
  <si>
    <t>22/00Z</t>
  </si>
  <si>
    <t>23/00Z</t>
  </si>
  <si>
    <t>24/00Z</t>
  </si>
  <si>
    <t>25/00Z</t>
  </si>
  <si>
    <t>26/00Z</t>
  </si>
  <si>
    <t>27/00Z</t>
  </si>
  <si>
    <t>28/00Z</t>
  </si>
  <si>
    <t>29/00Z</t>
  </si>
  <si>
    <t>30/00Z</t>
  </si>
  <si>
    <t>2 2</t>
  </si>
  <si>
    <t>500g weighoff from here on</t>
  </si>
  <si>
    <t>KVK</t>
  </si>
  <si>
    <t>JRM</t>
  </si>
  <si>
    <t>TOPs support</t>
  </si>
  <si>
    <t>2 3</t>
  </si>
  <si>
    <t>2 4</t>
  </si>
  <si>
    <t>cold PIG room</t>
  </si>
  <si>
    <t>colder PIG room</t>
  </si>
  <si>
    <t>2 5</t>
  </si>
  <si>
    <t>2 6</t>
  </si>
  <si>
    <t>MW41 computer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</si>
</sst>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mmmm\-yy;@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6"/>
      <name val="Arial"/>
      <family val="2"/>
    </font>
    <font>
      <sz val="10"/>
      <color indexed="10"/>
      <name val="Arial"/>
      <family val="2"/>
    </font>
    <font>
      <sz val="6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</fills>
  <borders count="20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2" borderId="1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4" fillId="2" borderId="2" xfId="0" applyFont="1" applyFill="1" applyBorder="1"/>
    <xf numFmtId="0" fontId="3" fillId="3" borderId="1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4" borderId="1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0" fillId="0" borderId="0" xfId="0" applyBorder="1"/>
    <xf numFmtId="0" fontId="0" fillId="5" borderId="0" xfId="0" applyFill="1"/>
    <xf numFmtId="0" fontId="0" fillId="5" borderId="0" xfId="0" applyFill="1" applyBorder="1"/>
    <xf numFmtId="0" fontId="0" fillId="5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5" fillId="6" borderId="0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6" xfId="0" applyBorder="1"/>
    <xf numFmtId="0" fontId="2" fillId="0" borderId="5" xfId="0" applyFont="1" applyBorder="1" applyAlignment="1">
      <alignment horizontal="center"/>
    </xf>
    <xf numFmtId="0" fontId="0" fillId="5" borderId="1" xfId="0" applyNumberForma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2" xfId="0" applyFill="1" applyBorder="1"/>
    <xf numFmtId="0" fontId="0" fillId="5" borderId="7" xfId="0" applyFill="1" applyBorder="1" applyAlignment="1">
      <alignment horizontal="center"/>
    </xf>
    <xf numFmtId="0" fontId="0" fillId="5" borderId="8" xfId="0" applyFill="1" applyBorder="1"/>
    <xf numFmtId="0" fontId="0" fillId="5" borderId="9" xfId="0" applyNumberFormat="1" applyFill="1" applyBorder="1" applyAlignment="1">
      <alignment horizontal="center"/>
    </xf>
    <xf numFmtId="164" fontId="1" fillId="5" borderId="10" xfId="0" applyNumberFormat="1" applyFont="1" applyFill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0" fillId="5" borderId="1" xfId="0" applyFill="1" applyBorder="1"/>
    <xf numFmtId="0" fontId="0" fillId="0" borderId="18" xfId="0" applyBorder="1"/>
    <xf numFmtId="0" fontId="0" fillId="0" borderId="19" xfId="0" applyBorder="1"/>
    <xf numFmtId="164" fontId="0" fillId="2" borderId="0" xfId="0" applyNumberFormat="1" applyFill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0" fillId="5" borderId="0" xfId="0" applyNumberFormat="1" applyFill="1" applyBorder="1" applyAlignment="1">
      <alignment horizontal="center"/>
    </xf>
    <xf numFmtId="164" fontId="0" fillId="5" borderId="7" xfId="0" applyNumberFormat="1" applyFill="1" applyBorder="1" applyAlignment="1">
      <alignment horizontal="center"/>
    </xf>
    <xf numFmtId="164" fontId="0" fillId="5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  <xf numFmtId="165" fontId="1" fillId="0" borderId="15" xfId="0" applyNumberFormat="1" applyFont="1" applyBorder="1" applyAlignment="1">
      <alignment horizontal="center"/>
    </xf>
    <xf numFmtId="165" fontId="1" fillId="0" borderId="16" xfId="0" applyNumberFormat="1" applyFont="1" applyBorder="1" applyAlignment="1">
      <alignment horizontal="center"/>
    </xf>
    <xf numFmtId="165" fontId="1" fillId="0" borderId="17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abSelected="1" zoomScaleNormal="100" workbookViewId="0">
      <pane ySplit="3" topLeftCell="A35" activePane="bottomLeft" state="frozen"/>
      <selection pane="bottomLeft" activeCell="F38" sqref="F38"/>
    </sheetView>
  </sheetViews>
  <sheetFormatPr defaultColWidth="0" defaultRowHeight="12.75" zeroHeight="1" x14ac:dyDescent="0.2"/>
  <cols>
    <col min="1" max="1" width="9.140625" customWidth="1"/>
    <col min="2" max="2" width="13.28515625" style="2" bestFit="1" customWidth="1"/>
    <col min="3" max="3" width="9.7109375" style="1" customWidth="1"/>
    <col min="4" max="6" width="11.85546875" style="1" customWidth="1"/>
    <col min="7" max="7" width="7.7109375" style="1" bestFit="1" customWidth="1"/>
    <col min="8" max="8" width="15" style="47" bestFit="1" customWidth="1"/>
    <col min="9" max="9" width="22.140625" style="1" customWidth="1"/>
    <col min="10" max="10" width="16" style="1" bestFit="1" customWidth="1"/>
    <col min="11" max="11" width="13.28515625" style="1" bestFit="1" customWidth="1"/>
    <col min="12" max="12" width="11" style="47" customWidth="1"/>
    <col min="13" max="13" width="8.85546875" customWidth="1"/>
    <col min="14" max="14" width="9.140625" style="11" customWidth="1"/>
  </cols>
  <sheetData>
    <row r="1" spans="1:14" ht="13.5" thickTop="1" x14ac:dyDescent="0.2">
      <c r="A1" s="11"/>
      <c r="B1" s="48">
        <v>44734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50"/>
    </row>
    <row r="2" spans="1:14" x14ac:dyDescent="0.2">
      <c r="A2" s="11"/>
      <c r="B2" s="3"/>
      <c r="C2" s="4"/>
      <c r="D2" s="4"/>
      <c r="E2" s="4"/>
      <c r="F2" s="4"/>
      <c r="G2" s="4"/>
      <c r="H2" s="42"/>
      <c r="I2" s="4"/>
      <c r="J2" s="4"/>
      <c r="K2" s="4"/>
      <c r="L2" s="42"/>
      <c r="M2" s="5"/>
    </row>
    <row r="3" spans="1:14" s="10" customFormat="1" ht="13.5" thickBot="1" x14ac:dyDescent="0.25">
      <c r="A3" s="12"/>
      <c r="B3" s="35" t="s">
        <v>11</v>
      </c>
      <c r="C3" s="36" t="s">
        <v>12</v>
      </c>
      <c r="D3" s="36" t="s">
        <v>6</v>
      </c>
      <c r="E3" s="36" t="s">
        <v>7</v>
      </c>
      <c r="F3" s="36" t="s">
        <v>8</v>
      </c>
      <c r="G3" s="36" t="s">
        <v>13</v>
      </c>
      <c r="H3" s="43" t="s">
        <v>9</v>
      </c>
      <c r="I3" s="36" t="s">
        <v>10</v>
      </c>
      <c r="J3" s="36" t="s">
        <v>18</v>
      </c>
      <c r="K3" s="36" t="s">
        <v>19</v>
      </c>
      <c r="L3" s="43" t="s">
        <v>14</v>
      </c>
      <c r="M3" s="37" t="s">
        <v>15</v>
      </c>
      <c r="N3" s="12"/>
    </row>
    <row r="4" spans="1:14" x14ac:dyDescent="0.2">
      <c r="A4" s="11"/>
      <c r="B4" s="38" t="s">
        <v>20</v>
      </c>
      <c r="C4" s="18" t="s">
        <v>56</v>
      </c>
      <c r="D4" s="18">
        <v>1</v>
      </c>
      <c r="E4" s="18"/>
      <c r="F4" s="18"/>
      <c r="G4" s="18">
        <v>1</v>
      </c>
      <c r="H4" s="19">
        <v>315.7</v>
      </c>
      <c r="I4" s="18" t="s">
        <v>57</v>
      </c>
      <c r="J4" s="18">
        <v>21105</v>
      </c>
      <c r="K4" s="19">
        <f>J4*3.28083</f>
        <v>69241.917149999994</v>
      </c>
      <c r="L4" s="19">
        <v>35.1</v>
      </c>
      <c r="M4" s="41" t="s">
        <v>58</v>
      </c>
      <c r="N4" s="39"/>
    </row>
    <row r="5" spans="1:14" x14ac:dyDescent="0.2">
      <c r="A5" s="11"/>
      <c r="B5" s="20" t="s">
        <v>21</v>
      </c>
      <c r="C5" s="24" t="s">
        <v>56</v>
      </c>
      <c r="D5" s="21">
        <v>1</v>
      </c>
      <c r="E5" s="21"/>
      <c r="F5" s="21"/>
      <c r="G5" s="21">
        <v>1</v>
      </c>
      <c r="H5" s="22">
        <v>292.89999999999998</v>
      </c>
      <c r="I5" s="21"/>
      <c r="J5" s="21">
        <v>20951</v>
      </c>
      <c r="K5" s="22">
        <f t="shared" ref="K5:K39" si="0">J5*3.28083</f>
        <v>68736.669330000004</v>
      </c>
      <c r="L5" s="22">
        <v>37.1</v>
      </c>
      <c r="M5" s="40" t="s">
        <v>59</v>
      </c>
      <c r="N5" s="39"/>
    </row>
    <row r="6" spans="1:14" x14ac:dyDescent="0.2">
      <c r="A6" s="11"/>
      <c r="B6" s="20" t="s">
        <v>22</v>
      </c>
      <c r="C6" s="21" t="s">
        <v>56</v>
      </c>
      <c r="D6" s="21">
        <v>1</v>
      </c>
      <c r="E6" s="21"/>
      <c r="F6" s="21"/>
      <c r="G6" s="21">
        <v>1</v>
      </c>
      <c r="H6" s="22">
        <v>292.10000000000002</v>
      </c>
      <c r="I6" s="21" t="s">
        <v>60</v>
      </c>
      <c r="J6" s="21">
        <v>21753</v>
      </c>
      <c r="K6" s="22">
        <f t="shared" si="0"/>
        <v>71367.894990000001</v>
      </c>
      <c r="L6" s="22">
        <v>33.1</v>
      </c>
      <c r="M6" s="23" t="s">
        <v>58</v>
      </c>
    </row>
    <row r="7" spans="1:14" x14ac:dyDescent="0.2">
      <c r="A7" s="11"/>
      <c r="B7" s="20" t="s">
        <v>23</v>
      </c>
      <c r="C7" s="21" t="s">
        <v>56</v>
      </c>
      <c r="D7" s="21">
        <v>1</v>
      </c>
      <c r="E7" s="21"/>
      <c r="F7" s="21"/>
      <c r="G7" s="21">
        <v>1</v>
      </c>
      <c r="H7" s="22">
        <v>297.7</v>
      </c>
      <c r="I7" s="21"/>
      <c r="J7" s="21">
        <v>22036</v>
      </c>
      <c r="K7" s="22">
        <f t="shared" si="0"/>
        <v>72296.369879999998</v>
      </c>
      <c r="L7" s="22">
        <v>31.7</v>
      </c>
      <c r="M7" s="23" t="s">
        <v>59</v>
      </c>
    </row>
    <row r="8" spans="1:14" x14ac:dyDescent="0.2">
      <c r="A8" s="11"/>
      <c r="B8" s="20" t="s">
        <v>24</v>
      </c>
      <c r="C8" s="21" t="s">
        <v>56</v>
      </c>
      <c r="D8" s="21">
        <v>1</v>
      </c>
      <c r="E8" s="21"/>
      <c r="F8" s="21"/>
      <c r="G8" s="21">
        <v>1</v>
      </c>
      <c r="H8" s="22">
        <v>310.10000000000002</v>
      </c>
      <c r="I8" s="21" t="s">
        <v>60</v>
      </c>
      <c r="J8" s="21">
        <v>21498</v>
      </c>
      <c r="K8" s="22">
        <f t="shared" si="0"/>
        <v>70531.283339999994</v>
      </c>
      <c r="L8" s="22">
        <v>34.700000000000003</v>
      </c>
      <c r="M8" s="23" t="s">
        <v>58</v>
      </c>
    </row>
    <row r="9" spans="1:14" x14ac:dyDescent="0.2">
      <c r="A9" s="11"/>
      <c r="B9" s="20" t="s">
        <v>25</v>
      </c>
      <c r="C9" s="21" t="s">
        <v>61</v>
      </c>
      <c r="D9" s="21">
        <v>2</v>
      </c>
      <c r="E9" s="21"/>
      <c r="F9" s="21"/>
      <c r="G9" s="21">
        <v>1</v>
      </c>
      <c r="H9" s="22">
        <v>294</v>
      </c>
      <c r="I9" s="21"/>
      <c r="J9" s="21">
        <v>19715</v>
      </c>
      <c r="K9" s="22">
        <f t="shared" si="0"/>
        <v>64681.563450000001</v>
      </c>
      <c r="L9" s="22">
        <v>46.6</v>
      </c>
      <c r="M9" s="23" t="s">
        <v>59</v>
      </c>
    </row>
    <row r="10" spans="1:14" x14ac:dyDescent="0.2">
      <c r="A10" s="11"/>
      <c r="B10" s="20" t="s">
        <v>26</v>
      </c>
      <c r="C10" s="21" t="s">
        <v>61</v>
      </c>
      <c r="D10" s="21">
        <v>1</v>
      </c>
      <c r="E10" s="21"/>
      <c r="F10" s="21"/>
      <c r="G10" s="21">
        <v>1</v>
      </c>
      <c r="H10" s="22">
        <v>286.7</v>
      </c>
      <c r="I10" s="21" t="s">
        <v>60</v>
      </c>
      <c r="J10" s="21">
        <v>20549</v>
      </c>
      <c r="K10" s="22">
        <f t="shared" si="0"/>
        <v>67417.775670000003</v>
      </c>
      <c r="L10" s="22">
        <v>40</v>
      </c>
      <c r="M10" s="23" t="s">
        <v>58</v>
      </c>
    </row>
    <row r="11" spans="1:14" x14ac:dyDescent="0.2">
      <c r="A11" s="11"/>
      <c r="B11" s="20" t="s">
        <v>27</v>
      </c>
      <c r="C11" s="21" t="s">
        <v>61</v>
      </c>
      <c r="D11" s="21">
        <v>1</v>
      </c>
      <c r="E11" s="21"/>
      <c r="F11" s="21"/>
      <c r="G11" s="21">
        <v>1</v>
      </c>
      <c r="H11" s="22">
        <v>318.39999999999998</v>
      </c>
      <c r="I11" s="21"/>
      <c r="J11" s="21">
        <v>20224</v>
      </c>
      <c r="K11" s="22">
        <f t="shared" si="0"/>
        <v>66351.505919999996</v>
      </c>
      <c r="L11" s="22">
        <v>41.7</v>
      </c>
      <c r="M11" s="23" t="s">
        <v>59</v>
      </c>
    </row>
    <row r="12" spans="1:14" x14ac:dyDescent="0.2">
      <c r="A12" s="11"/>
      <c r="B12" s="20" t="s">
        <v>28</v>
      </c>
      <c r="C12" s="21" t="s">
        <v>61</v>
      </c>
      <c r="D12" s="21">
        <v>1</v>
      </c>
      <c r="E12" s="21"/>
      <c r="F12" s="21"/>
      <c r="G12" s="21">
        <v>1</v>
      </c>
      <c r="H12" s="22">
        <v>300.39999999999998</v>
      </c>
      <c r="I12" s="21" t="s">
        <v>60</v>
      </c>
      <c r="J12" s="21">
        <v>20077</v>
      </c>
      <c r="K12" s="22">
        <f t="shared" si="0"/>
        <v>65869.223910000001</v>
      </c>
      <c r="L12" s="22">
        <v>42.3</v>
      </c>
      <c r="M12" s="23" t="s">
        <v>58</v>
      </c>
    </row>
    <row r="13" spans="1:14" x14ac:dyDescent="0.2">
      <c r="A13" s="11"/>
      <c r="B13" s="20" t="s">
        <v>29</v>
      </c>
      <c r="C13" s="21" t="s">
        <v>61</v>
      </c>
      <c r="D13" s="21">
        <v>1</v>
      </c>
      <c r="E13" s="21"/>
      <c r="F13" s="21"/>
      <c r="G13" s="21">
        <v>1</v>
      </c>
      <c r="H13" s="22">
        <v>292.89999999999998</v>
      </c>
      <c r="I13" s="21"/>
      <c r="J13" s="21">
        <v>19095</v>
      </c>
      <c r="K13" s="22">
        <f t="shared" si="0"/>
        <v>62647.448850000001</v>
      </c>
      <c r="L13" s="22">
        <v>49.6</v>
      </c>
      <c r="M13" s="23" t="s">
        <v>58</v>
      </c>
    </row>
    <row r="14" spans="1:14" x14ac:dyDescent="0.2">
      <c r="A14" s="11"/>
      <c r="B14" s="20" t="s">
        <v>30</v>
      </c>
      <c r="C14" s="21" t="s">
        <v>61</v>
      </c>
      <c r="D14" s="21">
        <v>1</v>
      </c>
      <c r="E14" s="21"/>
      <c r="F14" s="21"/>
      <c r="G14" s="21">
        <v>1</v>
      </c>
      <c r="H14" s="22">
        <v>285</v>
      </c>
      <c r="I14" s="21" t="s">
        <v>60</v>
      </c>
      <c r="J14" s="21">
        <v>20605</v>
      </c>
      <c r="K14" s="22">
        <f t="shared" si="0"/>
        <v>67601.50215</v>
      </c>
      <c r="L14" s="22">
        <v>37.9</v>
      </c>
      <c r="M14" s="23" t="s">
        <v>58</v>
      </c>
    </row>
    <row r="15" spans="1:14" x14ac:dyDescent="0.2">
      <c r="A15" s="11"/>
      <c r="B15" s="20" t="s">
        <v>31</v>
      </c>
      <c r="C15" s="21" t="s">
        <v>61</v>
      </c>
      <c r="D15" s="21">
        <v>1</v>
      </c>
      <c r="E15" s="21"/>
      <c r="F15" s="21"/>
      <c r="G15" s="21">
        <v>1</v>
      </c>
      <c r="H15" s="22">
        <v>313.89999999999998</v>
      </c>
      <c r="I15" s="21"/>
      <c r="J15" s="21">
        <v>18941</v>
      </c>
      <c r="K15" s="22">
        <f t="shared" si="0"/>
        <v>62142.201029999997</v>
      </c>
      <c r="L15" s="22">
        <v>50.3</v>
      </c>
      <c r="M15" s="23" t="s">
        <v>58</v>
      </c>
    </row>
    <row r="16" spans="1:14" x14ac:dyDescent="0.2">
      <c r="A16" s="11"/>
      <c r="B16" s="20" t="s">
        <v>32</v>
      </c>
      <c r="C16" s="21" t="s">
        <v>61</v>
      </c>
      <c r="D16" s="21">
        <v>1</v>
      </c>
      <c r="E16" s="21"/>
      <c r="F16" s="21"/>
      <c r="G16" s="21">
        <v>1</v>
      </c>
      <c r="H16" s="22">
        <v>302.8</v>
      </c>
      <c r="I16" s="21" t="s">
        <v>60</v>
      </c>
      <c r="J16" s="21">
        <v>19512</v>
      </c>
      <c r="K16" s="22">
        <f t="shared" si="0"/>
        <v>64015.554960000001</v>
      </c>
      <c r="L16" s="22">
        <v>45.6</v>
      </c>
      <c r="M16" s="23" t="s">
        <v>58</v>
      </c>
    </row>
    <row r="17" spans="1:13" x14ac:dyDescent="0.2">
      <c r="A17" s="11"/>
      <c r="B17" s="20" t="s">
        <v>33</v>
      </c>
      <c r="C17" s="21" t="s">
        <v>62</v>
      </c>
      <c r="D17" s="21">
        <v>1</v>
      </c>
      <c r="E17" s="21"/>
      <c r="F17" s="21"/>
      <c r="G17" s="21">
        <v>1</v>
      </c>
      <c r="H17" s="22">
        <v>309</v>
      </c>
      <c r="I17" s="21"/>
      <c r="J17" s="21">
        <v>20244</v>
      </c>
      <c r="K17" s="22">
        <f t="shared" si="0"/>
        <v>66417.122520000004</v>
      </c>
      <c r="L17" s="22">
        <v>39.9</v>
      </c>
      <c r="M17" s="23" t="s">
        <v>58</v>
      </c>
    </row>
    <row r="18" spans="1:13" x14ac:dyDescent="0.2">
      <c r="A18" s="11"/>
      <c r="B18" s="20" t="s">
        <v>34</v>
      </c>
      <c r="C18" s="21" t="s">
        <v>62</v>
      </c>
      <c r="D18" s="21">
        <v>1</v>
      </c>
      <c r="E18" s="21"/>
      <c r="F18" s="21"/>
      <c r="G18" s="21">
        <v>1</v>
      </c>
      <c r="H18" s="22">
        <v>296.60000000000002</v>
      </c>
      <c r="I18" s="21"/>
      <c r="J18" s="21">
        <v>19285</v>
      </c>
      <c r="K18" s="22">
        <f t="shared" si="0"/>
        <v>63270.806550000001</v>
      </c>
      <c r="L18" s="22">
        <v>47</v>
      </c>
      <c r="M18" s="23" t="s">
        <v>59</v>
      </c>
    </row>
    <row r="19" spans="1:13" x14ac:dyDescent="0.2">
      <c r="A19" s="11"/>
      <c r="B19" s="20" t="s">
        <v>35</v>
      </c>
      <c r="C19" s="21" t="s">
        <v>62</v>
      </c>
      <c r="D19" s="21">
        <v>1</v>
      </c>
      <c r="E19" s="21"/>
      <c r="F19" s="21"/>
      <c r="G19" s="21">
        <v>1</v>
      </c>
      <c r="H19" s="22">
        <v>300.7</v>
      </c>
      <c r="I19" s="21"/>
      <c r="J19" s="21">
        <v>18546</v>
      </c>
      <c r="K19" s="22">
        <f t="shared" si="0"/>
        <v>60846.273179999997</v>
      </c>
      <c r="L19" s="22">
        <v>53.2</v>
      </c>
      <c r="M19" s="23" t="s">
        <v>58</v>
      </c>
    </row>
    <row r="20" spans="1:13" x14ac:dyDescent="0.2">
      <c r="A20" s="11"/>
      <c r="B20" s="20" t="s">
        <v>36</v>
      </c>
      <c r="C20" s="21" t="s">
        <v>62</v>
      </c>
      <c r="D20" s="21">
        <v>1</v>
      </c>
      <c r="E20" s="21"/>
      <c r="F20" s="21"/>
      <c r="G20" s="21">
        <v>1</v>
      </c>
      <c r="H20" s="22">
        <v>288.7</v>
      </c>
      <c r="I20" s="21"/>
      <c r="J20" s="21">
        <v>19578</v>
      </c>
      <c r="K20" s="22">
        <f t="shared" si="0"/>
        <v>64232.089739999996</v>
      </c>
      <c r="L20" s="22">
        <v>43.7</v>
      </c>
      <c r="M20" s="23" t="s">
        <v>58</v>
      </c>
    </row>
    <row r="21" spans="1:13" x14ac:dyDescent="0.2">
      <c r="A21" s="11"/>
      <c r="B21" s="20" t="s">
        <v>37</v>
      </c>
      <c r="C21" s="21" t="s">
        <v>62</v>
      </c>
      <c r="D21" s="21">
        <v>1</v>
      </c>
      <c r="E21" s="21"/>
      <c r="F21" s="21"/>
      <c r="G21" s="21">
        <v>1</v>
      </c>
      <c r="H21" s="22">
        <v>328.2</v>
      </c>
      <c r="I21" s="21" t="s">
        <v>63</v>
      </c>
      <c r="J21" s="21">
        <v>18370</v>
      </c>
      <c r="K21" s="22">
        <f t="shared" si="0"/>
        <v>60268.847099999999</v>
      </c>
      <c r="L21" s="22">
        <v>53.4</v>
      </c>
      <c r="M21" s="23" t="s">
        <v>59</v>
      </c>
    </row>
    <row r="22" spans="1:13" x14ac:dyDescent="0.2">
      <c r="A22" s="11"/>
      <c r="B22" s="20" t="s">
        <v>38</v>
      </c>
      <c r="C22" s="21" t="s">
        <v>62</v>
      </c>
      <c r="D22" s="21">
        <v>1</v>
      </c>
      <c r="E22" s="21"/>
      <c r="F22" s="21"/>
      <c r="G22" s="21">
        <v>1</v>
      </c>
      <c r="H22" s="22">
        <v>355.8</v>
      </c>
      <c r="I22" s="21" t="s">
        <v>64</v>
      </c>
      <c r="J22" s="21">
        <v>18038</v>
      </c>
      <c r="K22" s="22">
        <f t="shared" si="0"/>
        <v>59179.611539999998</v>
      </c>
      <c r="L22" s="22">
        <v>56.8</v>
      </c>
      <c r="M22" s="23" t="s">
        <v>58</v>
      </c>
    </row>
    <row r="23" spans="1:13" x14ac:dyDescent="0.2">
      <c r="A23" s="11"/>
      <c r="B23" s="20" t="s">
        <v>39</v>
      </c>
      <c r="C23" s="21" t="s">
        <v>62</v>
      </c>
      <c r="D23" s="21">
        <v>1</v>
      </c>
      <c r="E23" s="21"/>
      <c r="F23" s="21"/>
      <c r="G23" s="21">
        <v>1</v>
      </c>
      <c r="H23" s="22">
        <v>304.8</v>
      </c>
      <c r="I23" s="21"/>
      <c r="J23" s="21">
        <v>16389</v>
      </c>
      <c r="K23" s="22">
        <f t="shared" si="0"/>
        <v>53769.522870000001</v>
      </c>
      <c r="L23" s="22">
        <v>76.900000000000006</v>
      </c>
      <c r="M23" s="23" t="s">
        <v>58</v>
      </c>
    </row>
    <row r="24" spans="1:13" x14ac:dyDescent="0.2">
      <c r="A24" s="11"/>
      <c r="B24" s="20" t="s">
        <v>40</v>
      </c>
      <c r="C24" s="21" t="s">
        <v>62</v>
      </c>
      <c r="D24" s="21">
        <v>1</v>
      </c>
      <c r="E24" s="21"/>
      <c r="F24" s="21"/>
      <c r="G24" s="21">
        <v>1</v>
      </c>
      <c r="H24" s="22">
        <v>297.7</v>
      </c>
      <c r="I24" s="21"/>
      <c r="J24" s="21">
        <v>17133</v>
      </c>
      <c r="K24" s="22">
        <f t="shared" si="0"/>
        <v>56210.46039</v>
      </c>
      <c r="L24" s="22">
        <v>67.900000000000006</v>
      </c>
      <c r="M24" s="23" t="s">
        <v>58</v>
      </c>
    </row>
    <row r="25" spans="1:13" x14ac:dyDescent="0.2">
      <c r="A25" s="11"/>
      <c r="B25" s="20" t="s">
        <v>41</v>
      </c>
      <c r="C25" s="21" t="s">
        <v>65</v>
      </c>
      <c r="D25" s="21">
        <v>1</v>
      </c>
      <c r="E25" s="21"/>
      <c r="F25" s="21"/>
      <c r="G25" s="21">
        <v>1</v>
      </c>
      <c r="H25" s="22">
        <v>305.5</v>
      </c>
      <c r="I25" s="21"/>
      <c r="J25" s="21">
        <v>19564</v>
      </c>
      <c r="K25" s="22">
        <f t="shared" si="0"/>
        <v>64186.15812</v>
      </c>
      <c r="L25" s="22">
        <v>44</v>
      </c>
      <c r="M25" s="23" t="s">
        <v>58</v>
      </c>
    </row>
    <row r="26" spans="1:13" x14ac:dyDescent="0.2">
      <c r="A26" s="11"/>
      <c r="B26" s="20" t="s">
        <v>42</v>
      </c>
      <c r="C26" s="21" t="s">
        <v>65</v>
      </c>
      <c r="D26" s="21">
        <v>1</v>
      </c>
      <c r="E26" s="21"/>
      <c r="F26" s="21"/>
      <c r="G26" s="21">
        <v>1</v>
      </c>
      <c r="H26" s="22">
        <v>311</v>
      </c>
      <c r="I26" s="21"/>
      <c r="J26" s="21">
        <v>17730</v>
      </c>
      <c r="K26" s="22">
        <f t="shared" si="0"/>
        <v>58169.115899999997</v>
      </c>
      <c r="L26" s="22">
        <v>61.7</v>
      </c>
      <c r="M26" s="23" t="s">
        <v>59</v>
      </c>
    </row>
    <row r="27" spans="1:13" x14ac:dyDescent="0.2">
      <c r="A27" s="11"/>
      <c r="B27" s="20" t="s">
        <v>43</v>
      </c>
      <c r="C27" s="21" t="s">
        <v>65</v>
      </c>
      <c r="D27" s="21">
        <v>1</v>
      </c>
      <c r="E27" s="21"/>
      <c r="F27" s="21"/>
      <c r="G27" s="21">
        <v>1</v>
      </c>
      <c r="H27" s="22">
        <v>270.39999999999998</v>
      </c>
      <c r="I27" s="21"/>
      <c r="J27" s="21">
        <v>18044</v>
      </c>
      <c r="K27" s="22">
        <f t="shared" si="0"/>
        <v>59199.296519999996</v>
      </c>
      <c r="L27" s="22">
        <v>59.2</v>
      </c>
      <c r="M27" s="23" t="s">
        <v>58</v>
      </c>
    </row>
    <row r="28" spans="1:13" x14ac:dyDescent="0.2">
      <c r="A28" s="11"/>
      <c r="B28" s="20" t="s">
        <v>44</v>
      </c>
      <c r="C28" s="21" t="s">
        <v>65</v>
      </c>
      <c r="D28" s="21">
        <v>1</v>
      </c>
      <c r="E28" s="21"/>
      <c r="F28" s="21"/>
      <c r="G28" s="21">
        <v>1</v>
      </c>
      <c r="H28" s="22">
        <v>292.2</v>
      </c>
      <c r="I28" s="21"/>
      <c r="J28" s="21">
        <v>19685</v>
      </c>
      <c r="K28" s="22">
        <f t="shared" si="0"/>
        <v>64583.138549999996</v>
      </c>
      <c r="L28" s="22">
        <v>44.3</v>
      </c>
      <c r="M28" s="23" t="s">
        <v>58</v>
      </c>
    </row>
    <row r="29" spans="1:13" x14ac:dyDescent="0.2">
      <c r="A29" s="11"/>
      <c r="B29" s="20" t="s">
        <v>45</v>
      </c>
      <c r="C29" s="21" t="s">
        <v>65</v>
      </c>
      <c r="D29" s="21">
        <v>1</v>
      </c>
      <c r="E29" s="21"/>
      <c r="F29" s="21"/>
      <c r="G29" s="21">
        <v>1</v>
      </c>
      <c r="H29" s="22">
        <v>275.89999999999998</v>
      </c>
      <c r="I29" s="21"/>
      <c r="J29" s="21">
        <v>19628</v>
      </c>
      <c r="K29" s="22">
        <f t="shared" si="0"/>
        <v>64396.131239999995</v>
      </c>
      <c r="L29" s="22">
        <v>43.7</v>
      </c>
      <c r="M29" s="23" t="s">
        <v>58</v>
      </c>
    </row>
    <row r="30" spans="1:13" x14ac:dyDescent="0.2">
      <c r="A30" s="11"/>
      <c r="B30" s="20" t="s">
        <v>46</v>
      </c>
      <c r="C30" s="21" t="s">
        <v>65</v>
      </c>
      <c r="D30" s="21">
        <v>1</v>
      </c>
      <c r="E30" s="21"/>
      <c r="F30" s="21"/>
      <c r="G30" s="21">
        <v>1</v>
      </c>
      <c r="H30" s="22">
        <v>283</v>
      </c>
      <c r="I30" s="21"/>
      <c r="J30" s="21">
        <v>19205</v>
      </c>
      <c r="K30" s="22">
        <f t="shared" si="0"/>
        <v>63008.340149999996</v>
      </c>
      <c r="L30" s="22">
        <v>46.3</v>
      </c>
      <c r="M30" s="23" t="s">
        <v>58</v>
      </c>
    </row>
    <row r="31" spans="1:13" x14ac:dyDescent="0.2">
      <c r="A31" s="11"/>
      <c r="B31" s="20" t="s">
        <v>47</v>
      </c>
      <c r="C31" s="21" t="s">
        <v>66</v>
      </c>
      <c r="D31" s="21">
        <v>1</v>
      </c>
      <c r="E31" s="21"/>
      <c r="F31" s="21"/>
      <c r="G31" s="21">
        <v>1</v>
      </c>
      <c r="H31" s="22">
        <v>314.39999999999998</v>
      </c>
      <c r="I31" s="21"/>
      <c r="J31" s="21">
        <v>18608</v>
      </c>
      <c r="K31" s="22">
        <f t="shared" si="0"/>
        <v>61049.684639999999</v>
      </c>
      <c r="L31" s="22">
        <v>51.8</v>
      </c>
      <c r="M31" s="23" t="s">
        <v>58</v>
      </c>
    </row>
    <row r="32" spans="1:13" x14ac:dyDescent="0.2">
      <c r="A32" s="11"/>
      <c r="B32" s="20" t="s">
        <v>48</v>
      </c>
      <c r="C32" s="21"/>
      <c r="D32" s="21"/>
      <c r="E32" s="21"/>
      <c r="F32" s="21"/>
      <c r="G32" s="21"/>
      <c r="H32" s="22"/>
      <c r="I32" s="21" t="s">
        <v>67</v>
      </c>
      <c r="J32" s="21"/>
      <c r="K32" s="22"/>
      <c r="L32" s="22"/>
      <c r="M32" s="23" t="s">
        <v>58</v>
      </c>
    </row>
    <row r="33" spans="1:13" x14ac:dyDescent="0.2">
      <c r="A33" s="11"/>
      <c r="B33" s="20" t="s">
        <v>49</v>
      </c>
      <c r="C33" s="21" t="s">
        <v>66</v>
      </c>
      <c r="D33" s="21">
        <v>1</v>
      </c>
      <c r="E33" s="21"/>
      <c r="F33" s="21"/>
      <c r="G33" s="21">
        <v>1</v>
      </c>
      <c r="H33" s="22">
        <v>318.10000000000002</v>
      </c>
      <c r="I33" s="21"/>
      <c r="J33" s="21">
        <v>18385</v>
      </c>
      <c r="K33" s="22">
        <f t="shared" si="0"/>
        <v>60318.059549999998</v>
      </c>
      <c r="L33" s="22">
        <v>52.4</v>
      </c>
      <c r="M33" s="23" t="s">
        <v>58</v>
      </c>
    </row>
    <row r="34" spans="1:13" x14ac:dyDescent="0.2">
      <c r="A34" s="11"/>
      <c r="B34" s="20" t="s">
        <v>50</v>
      </c>
      <c r="C34" s="21" t="s">
        <v>66</v>
      </c>
      <c r="D34" s="21">
        <v>1</v>
      </c>
      <c r="E34" s="21"/>
      <c r="F34" s="21"/>
      <c r="G34" s="21">
        <v>1</v>
      </c>
      <c r="H34" s="22">
        <v>300.89999999999998</v>
      </c>
      <c r="I34" s="21"/>
      <c r="J34" s="21">
        <v>17878</v>
      </c>
      <c r="K34" s="22">
        <f t="shared" si="0"/>
        <v>58654.678739999996</v>
      </c>
      <c r="L34" s="22">
        <v>57.5</v>
      </c>
      <c r="M34" s="23" t="s">
        <v>58</v>
      </c>
    </row>
    <row r="35" spans="1:13" x14ac:dyDescent="0.2">
      <c r="A35" s="11"/>
      <c r="B35" s="20" t="s">
        <v>51</v>
      </c>
      <c r="C35" s="21" t="s">
        <v>66</v>
      </c>
      <c r="D35" s="21">
        <v>1</v>
      </c>
      <c r="E35" s="21"/>
      <c r="F35" s="21"/>
      <c r="G35" s="21">
        <v>1</v>
      </c>
      <c r="H35" s="22">
        <v>288.8</v>
      </c>
      <c r="I35" s="21"/>
      <c r="J35" s="21">
        <v>17964</v>
      </c>
      <c r="K35" s="22">
        <f t="shared" si="0"/>
        <v>58936.830119999999</v>
      </c>
      <c r="L35" s="22">
        <v>57</v>
      </c>
      <c r="M35" s="23" t="s">
        <v>59</v>
      </c>
    </row>
    <row r="36" spans="1:13" x14ac:dyDescent="0.2">
      <c r="A36" s="11"/>
      <c r="B36" s="20" t="s">
        <v>52</v>
      </c>
      <c r="C36" s="21" t="s">
        <v>66</v>
      </c>
      <c r="D36" s="21">
        <v>1</v>
      </c>
      <c r="E36" s="21"/>
      <c r="F36" s="21"/>
      <c r="G36" s="21">
        <v>1</v>
      </c>
      <c r="H36" s="22">
        <v>305.5</v>
      </c>
      <c r="I36" s="21"/>
      <c r="J36" s="21">
        <v>16672</v>
      </c>
      <c r="K36" s="22">
        <f t="shared" si="0"/>
        <v>54697.997759999998</v>
      </c>
      <c r="L36" s="22">
        <v>70.7</v>
      </c>
      <c r="M36" s="23" t="s">
        <v>58</v>
      </c>
    </row>
    <row r="37" spans="1:13" x14ac:dyDescent="0.2">
      <c r="A37" s="11"/>
      <c r="B37" s="20" t="s">
        <v>53</v>
      </c>
      <c r="C37" s="21" t="s">
        <v>66</v>
      </c>
      <c r="D37" s="21">
        <v>1</v>
      </c>
      <c r="E37" s="21"/>
      <c r="F37" s="21"/>
      <c r="G37" s="21">
        <v>1</v>
      </c>
      <c r="H37" s="22">
        <v>288.39999999999998</v>
      </c>
      <c r="I37" s="21"/>
      <c r="J37" s="21">
        <v>17646</v>
      </c>
      <c r="K37" s="22">
        <f t="shared" si="0"/>
        <v>57893.526180000001</v>
      </c>
      <c r="L37" s="22">
        <v>58.4</v>
      </c>
      <c r="M37" s="23" t="s">
        <v>58</v>
      </c>
    </row>
    <row r="38" spans="1:13" x14ac:dyDescent="0.2">
      <c r="A38" s="11"/>
      <c r="B38" s="20" t="s">
        <v>54</v>
      </c>
      <c r="C38" s="21" t="s">
        <v>66</v>
      </c>
      <c r="D38" s="21">
        <v>1</v>
      </c>
      <c r="E38" s="21"/>
      <c r="F38" s="21"/>
      <c r="G38" s="21">
        <v>1</v>
      </c>
      <c r="H38" s="22">
        <v>321</v>
      </c>
      <c r="I38" s="21"/>
      <c r="J38" s="21">
        <v>18599</v>
      </c>
      <c r="K38" s="22">
        <f t="shared" si="0"/>
        <v>61020.157169999999</v>
      </c>
      <c r="L38" s="22">
        <v>49.1</v>
      </c>
      <c r="M38" s="23" t="s">
        <v>58</v>
      </c>
    </row>
    <row r="39" spans="1:13" x14ac:dyDescent="0.2">
      <c r="A39" s="11"/>
      <c r="B39" s="20" t="s">
        <v>55</v>
      </c>
      <c r="C39" s="21" t="s">
        <v>66</v>
      </c>
      <c r="D39" s="21">
        <v>1</v>
      </c>
      <c r="E39" s="21"/>
      <c r="F39" s="21"/>
      <c r="G39" s="21">
        <v>1</v>
      </c>
      <c r="H39" s="22">
        <v>337.1</v>
      </c>
      <c r="I39" s="21" t="s">
        <v>63</v>
      </c>
      <c r="J39" s="21">
        <v>17317</v>
      </c>
      <c r="K39" s="22">
        <f t="shared" si="0"/>
        <v>56814.133109999995</v>
      </c>
      <c r="L39" s="22">
        <v>61.5</v>
      </c>
      <c r="M39" s="23" t="s">
        <v>58</v>
      </c>
    </row>
    <row r="40" spans="1:13" x14ac:dyDescent="0.2">
      <c r="A40" s="11"/>
      <c r="B40" s="3"/>
      <c r="C40" s="4"/>
      <c r="D40" s="4"/>
      <c r="E40" s="4"/>
      <c r="F40" s="4"/>
      <c r="G40" s="4"/>
      <c r="H40" s="42"/>
      <c r="I40" s="4"/>
      <c r="J40" s="4"/>
      <c r="K40" s="4"/>
      <c r="L40" s="42"/>
      <c r="M40" s="17"/>
    </row>
    <row r="41" spans="1:13" x14ac:dyDescent="0.2">
      <c r="A41" s="11"/>
      <c r="B41" s="25"/>
      <c r="C41" s="26"/>
      <c r="D41" s="26"/>
      <c r="E41" s="26"/>
      <c r="F41" s="26"/>
      <c r="G41" s="26"/>
      <c r="H41" s="44"/>
      <c r="I41" s="26"/>
      <c r="J41" s="26"/>
      <c r="K41" s="26"/>
      <c r="L41" s="44"/>
      <c r="M41" s="27"/>
    </row>
    <row r="42" spans="1:13" x14ac:dyDescent="0.2">
      <c r="A42" s="11"/>
      <c r="B42" s="6" t="s">
        <v>0</v>
      </c>
      <c r="C42" s="31">
        <f>MAX(K4:K39)</f>
        <v>72296.369879999998</v>
      </c>
      <c r="D42" s="7" t="s">
        <v>1</v>
      </c>
      <c r="E42" s="7"/>
      <c r="F42" s="7"/>
      <c r="G42" s="32">
        <f>MIN(K4:K39)</f>
        <v>53769.522870000001</v>
      </c>
      <c r="H42" s="44"/>
      <c r="I42" s="7" t="s">
        <v>4</v>
      </c>
      <c r="J42" s="7"/>
      <c r="K42" s="34">
        <f>SUM(G4:G39)</f>
        <v>35</v>
      </c>
      <c r="L42" s="44"/>
      <c r="M42" s="27"/>
    </row>
    <row r="43" spans="1:13" x14ac:dyDescent="0.2">
      <c r="A43" s="11"/>
      <c r="B43" s="8" t="s">
        <v>5</v>
      </c>
      <c r="C43" s="32">
        <f>MIN(L4:L39)</f>
        <v>31.7</v>
      </c>
      <c r="D43" s="9" t="s">
        <v>5</v>
      </c>
      <c r="E43" s="9"/>
      <c r="F43" s="9"/>
      <c r="G43" s="32">
        <f>MAX(L4:L39)</f>
        <v>76.900000000000006</v>
      </c>
      <c r="H43" s="44"/>
      <c r="I43" s="26"/>
      <c r="J43" s="26"/>
      <c r="K43" s="26"/>
      <c r="L43" s="44"/>
      <c r="M43" s="27"/>
    </row>
    <row r="44" spans="1:13" x14ac:dyDescent="0.2">
      <c r="A44" s="11"/>
      <c r="B44" s="25"/>
      <c r="C44" s="26"/>
      <c r="D44" s="26"/>
      <c r="E44" s="26"/>
      <c r="F44" s="26"/>
      <c r="G44" s="26"/>
      <c r="H44" s="44"/>
      <c r="I44" s="15" t="s">
        <v>16</v>
      </c>
      <c r="J44" s="15"/>
      <c r="K44" s="34">
        <f>SUM(D4:D39)</f>
        <v>36</v>
      </c>
      <c r="L44" s="44"/>
      <c r="M44" s="27"/>
    </row>
    <row r="45" spans="1:13" x14ac:dyDescent="0.2">
      <c r="A45" s="11"/>
      <c r="B45" s="6" t="s">
        <v>2</v>
      </c>
      <c r="C45" s="32">
        <f>AVERAGE(L4:L39)</f>
        <v>49.202857142857141</v>
      </c>
      <c r="D45" s="7" t="s">
        <v>3</v>
      </c>
      <c r="E45" s="7"/>
      <c r="F45" s="7"/>
      <c r="G45" s="33">
        <f>AVERAGE(K4:K39)</f>
        <v>62857.796921999994</v>
      </c>
      <c r="H45" s="44"/>
      <c r="I45" s="15" t="s">
        <v>17</v>
      </c>
      <c r="J45" s="15"/>
      <c r="K45" s="34">
        <f>SUM(E4:E39)</f>
        <v>0</v>
      </c>
      <c r="L45" s="44"/>
      <c r="M45" s="27"/>
    </row>
    <row r="46" spans="1:13" x14ac:dyDescent="0.2">
      <c r="A46" s="11"/>
      <c r="B46" s="25"/>
      <c r="C46" s="26"/>
      <c r="D46" s="26"/>
      <c r="E46" s="26"/>
      <c r="F46" s="26"/>
      <c r="G46" s="26"/>
      <c r="H46" s="44"/>
      <c r="I46" s="16" t="s">
        <v>8</v>
      </c>
      <c r="J46" s="16"/>
      <c r="K46" s="34">
        <f>SUM(F4:F39)</f>
        <v>0</v>
      </c>
      <c r="L46" s="44"/>
      <c r="M46" s="27"/>
    </row>
    <row r="47" spans="1:13" ht="13.5" thickBot="1" x14ac:dyDescent="0.25">
      <c r="A47" s="11"/>
      <c r="B47" s="30"/>
      <c r="C47" s="28"/>
      <c r="D47" s="28"/>
      <c r="E47" s="28"/>
      <c r="F47" s="28"/>
      <c r="G47" s="28"/>
      <c r="H47" s="45"/>
      <c r="I47" s="28"/>
      <c r="J47" s="28"/>
      <c r="K47" s="28"/>
      <c r="L47" s="45"/>
      <c r="M47" s="29"/>
    </row>
    <row r="48" spans="1:13" ht="13.5" thickTop="1" x14ac:dyDescent="0.2">
      <c r="A48" s="11"/>
      <c r="B48" s="13"/>
      <c r="C48" s="14"/>
      <c r="D48" s="14"/>
      <c r="E48" s="14"/>
      <c r="F48" s="14"/>
      <c r="G48" s="14"/>
      <c r="H48" s="46"/>
      <c r="I48" s="14"/>
      <c r="J48" s="14"/>
      <c r="K48" s="14"/>
      <c r="L48" s="46"/>
      <c r="M48" s="11"/>
    </row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</sheetData>
  <mergeCells count="1">
    <mergeCell ref="B1:M1"/>
  </mergeCells>
  <phoneticPr fontId="0" type="noConversion"/>
  <printOptions horizontalCentered="1" verticalCentered="1"/>
  <pageMargins left="0.75" right="0.75" top="1" bottom="1" header="0.5" footer="0.5"/>
  <pageSetup scale="66" orientation="portrait" r:id="rId1"/>
  <headerFooter alignWithMargins="0">
    <oddHeader>&amp;C&amp;"Arial,Bold"&amp;16UPPER AIR LOG</oddHead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Upper Air Log</vt:lpstr>
      <vt:lpstr>'Upper Air Log'!Print_Area</vt:lpstr>
    </vt:vector>
  </TitlesOfParts>
  <Company>InfoSys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 Weather</dc:creator>
  <cp:lastModifiedBy>Koster, Katherine (Contractor)</cp:lastModifiedBy>
  <cp:lastPrinted>2004-09-30T07:28:07Z</cp:lastPrinted>
  <dcterms:created xsi:type="dcterms:W3CDTF">1999-03-12T00:27:25Z</dcterms:created>
  <dcterms:modified xsi:type="dcterms:W3CDTF">2022-06-30T00:00:25Z</dcterms:modified>
</cp:coreProperties>
</file>