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T DATA\OPSEA WORK FILES\Observer Products\CLIMO\Input\CLIMO2022\05-2022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Log'!$B$1:$M$49</definedName>
  </definedNames>
  <calcPr calcId="162913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7" i="1"/>
  <c r="K45" i="1"/>
  <c r="K46" i="1"/>
  <c r="K43" i="1"/>
  <c r="C46" i="1"/>
  <c r="G44" i="1"/>
  <c r="C44" i="1"/>
  <c r="C43" i="1" l="1"/>
  <c r="G43" i="1"/>
  <c r="G46" i="1"/>
</calcChain>
</file>

<file path=xl/sharedStrings.xml><?xml version="1.0" encoding="utf-8"?>
<sst xmlns="http://schemas.openxmlformats.org/spreadsheetml/2006/main" count="141" uniqueCount="74">
  <si>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</si>
  <si>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</si>
  <si>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</si>
  <si>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</si>
  <si>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</si>
  <si>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</si>
  <si>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</si>
  <si>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</si>
  <si>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</si>
  <si>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</si>
  <si>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</si>
  <si>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</si>
  <si>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</si>
  <si>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</si>
  <si>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</si>
  <si>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</si>
  <si>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</si>
  <si>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</si>
  <si>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</si>
  <si>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</si>
  <si>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</si>
  <si>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02/00Z</t>
  </si>
  <si>
    <t>03/00Z</t>
  </si>
  <si>
    <t>03/12Z</t>
  </si>
  <si>
    <t>04/00Z</t>
  </si>
  <si>
    <t>05/00Z</t>
  </si>
  <si>
    <t>06/00Z</t>
  </si>
  <si>
    <t>07/00Z</t>
  </si>
  <si>
    <t>08/00Z</t>
  </si>
  <si>
    <t>09/00Z</t>
  </si>
  <si>
    <t>10/00Z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</si>
  <si>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</si>
  <si>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</si>
  <si>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</si>
  <si>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</si>
  <si>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</si>
  <si>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</si>
  <si>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</si>
  <si>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</si>
  <si>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</si>
  <si>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</si>
  <si>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</si>
  <si>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17/00Z</t>
  </si>
  <si>
    <t>18/00Z</t>
  </si>
  <si>
    <t>19/00Z</t>
  </si>
  <si>
    <t>20/00Z</t>
  </si>
  <si>
    <t>21/00Z</t>
  </si>
  <si>
    <t>22/00Z</t>
  </si>
  <si>
    <t>23/00Z</t>
  </si>
  <si>
    <t>24/00Z</t>
  </si>
  <si>
    <t>25/00Z</t>
  </si>
  <si>
    <t>26/00Z</t>
  </si>
  <si>
    <t>27/00Z</t>
  </si>
  <si>
    <t>28/00Z</t>
  </si>
  <si>
    <t>29/00Z</t>
  </si>
  <si>
    <t>30/00Z</t>
  </si>
  <si>
    <t>31/00Z</t>
  </si>
  <si>
    <t>KVK</t>
  </si>
  <si>
    <t>JRM</t>
  </si>
  <si>
    <t>1 8 1 9</t>
  </si>
  <si>
    <t>1 9</t>
  </si>
  <si>
    <t>IB</t>
  </si>
  <si>
    <t>1 10</t>
  </si>
  <si>
    <t>TOP support</t>
  </si>
  <si>
    <t>YOPP-SH TOP support</t>
  </si>
  <si>
    <t>in advance of medevac</t>
  </si>
  <si>
    <t>Humidity sensor failures: radiosondes T1240481 and T1240484</t>
  </si>
  <si>
    <t>1 11</t>
  </si>
  <si>
    <t>1 11 1 12</t>
  </si>
  <si>
    <t>1 12</t>
  </si>
  <si>
    <t>1 12 2 1</t>
  </si>
  <si>
    <t>2 1</t>
  </si>
  <si>
    <t>500g weighoff from here on</t>
  </si>
  <si>
    <t>2 2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</si>
</sst>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7" xfId="0" applyFont="1" applyBorder="1"/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center" wrapText="1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" activePane="bottomLeft" state="frozen"/>
      <selection pane="bottomLeft" activeCell="I40" sqref="I40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42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42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8">
        <v>44682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</row>
    <row r="2" spans="1:14" x14ac:dyDescent="0.2">
      <c r="A2" s="11"/>
      <c r="B2" s="3"/>
      <c r="C2" s="4"/>
      <c r="D2" s="4"/>
      <c r="E2" s="4"/>
      <c r="F2" s="4"/>
      <c r="G2" s="4"/>
      <c r="H2" s="37"/>
      <c r="I2" s="4"/>
      <c r="J2" s="4"/>
      <c r="K2" s="4"/>
      <c r="L2" s="37"/>
      <c r="M2" s="5"/>
    </row>
    <row r="3" spans="1:14" s="10" customFormat="1" ht="13.5" thickBot="1" x14ac:dyDescent="0.25">
      <c r="A3" s="12"/>
      <c r="B3" s="33" t="s">
        <v>11</v>
      </c>
      <c r="C3" s="34" t="s">
        <v>12</v>
      </c>
      <c r="D3" s="34" t="s">
        <v>6</v>
      </c>
      <c r="E3" s="34" t="s">
        <v>7</v>
      </c>
      <c r="F3" s="34" t="s">
        <v>8</v>
      </c>
      <c r="G3" s="34" t="s">
        <v>13</v>
      </c>
      <c r="H3" s="38" t="s">
        <v>9</v>
      </c>
      <c r="I3" s="34" t="s">
        <v>10</v>
      </c>
      <c r="J3" s="34" t="s">
        <v>18</v>
      </c>
      <c r="K3" s="34" t="s">
        <v>19</v>
      </c>
      <c r="L3" s="38" t="s">
        <v>14</v>
      </c>
      <c r="M3" s="35" t="s">
        <v>15</v>
      </c>
      <c r="N3" s="12"/>
    </row>
    <row r="4" spans="1:14" ht="38.25" x14ac:dyDescent="0.2">
      <c r="A4" s="11"/>
      <c r="B4" s="36" t="s">
        <v>20</v>
      </c>
      <c r="C4" s="43" t="s">
        <v>59</v>
      </c>
      <c r="D4" s="18">
        <v>2</v>
      </c>
      <c r="E4" s="18"/>
      <c r="F4" s="18"/>
      <c r="G4" s="18">
        <v>2</v>
      </c>
      <c r="H4" s="19"/>
      <c r="I4" s="46" t="s">
        <v>66</v>
      </c>
      <c r="J4" s="18"/>
      <c r="K4" s="19"/>
      <c r="L4" s="19"/>
      <c r="M4" s="44" t="s">
        <v>58</v>
      </c>
    </row>
    <row r="5" spans="1:14" x14ac:dyDescent="0.2">
      <c r="A5" s="11"/>
      <c r="B5" s="20" t="s">
        <v>21</v>
      </c>
      <c r="C5" s="21" t="s">
        <v>60</v>
      </c>
      <c r="D5" s="21">
        <v>1</v>
      </c>
      <c r="E5" s="21"/>
      <c r="F5" s="21"/>
      <c r="G5" s="21">
        <v>1</v>
      </c>
      <c r="H5" s="22">
        <v>333.4</v>
      </c>
      <c r="I5" s="21"/>
      <c r="J5" s="21">
        <v>21866</v>
      </c>
      <c r="K5" s="22">
        <f t="shared" ref="K5:K40" si="0">J5*3.28083</f>
        <v>71738.628779999999</v>
      </c>
      <c r="L5" s="22">
        <v>33.4</v>
      </c>
      <c r="M5" s="45" t="s">
        <v>57</v>
      </c>
    </row>
    <row r="6" spans="1:14" x14ac:dyDescent="0.2">
      <c r="A6" s="11"/>
      <c r="B6" s="20" t="s">
        <v>22</v>
      </c>
      <c r="C6" s="21" t="s">
        <v>60</v>
      </c>
      <c r="D6" s="21">
        <v>1</v>
      </c>
      <c r="E6" s="21"/>
      <c r="F6" s="21"/>
      <c r="G6" s="21">
        <v>1</v>
      </c>
      <c r="H6" s="22">
        <v>305.60000000000002</v>
      </c>
      <c r="I6" s="21"/>
      <c r="J6" s="21">
        <v>21277</v>
      </c>
      <c r="K6" s="22">
        <f t="shared" si="0"/>
        <v>69806.21991</v>
      </c>
      <c r="L6" s="22">
        <v>37</v>
      </c>
      <c r="M6" s="45" t="s">
        <v>57</v>
      </c>
    </row>
    <row r="7" spans="1:14" x14ac:dyDescent="0.2">
      <c r="A7" s="11"/>
      <c r="B7" s="20" t="s">
        <v>23</v>
      </c>
      <c r="C7" s="21" t="s">
        <v>60</v>
      </c>
      <c r="D7" s="21">
        <v>1</v>
      </c>
      <c r="E7" s="21"/>
      <c r="F7" s="21"/>
      <c r="G7" s="21">
        <v>1</v>
      </c>
      <c r="H7" s="22">
        <v>298.2</v>
      </c>
      <c r="I7" s="21" t="s">
        <v>65</v>
      </c>
      <c r="J7" s="21">
        <v>20856</v>
      </c>
      <c r="K7" s="22">
        <f t="shared" si="0"/>
        <v>68424.990479999993</v>
      </c>
      <c r="L7" s="22">
        <v>39.4</v>
      </c>
      <c r="M7" s="45" t="s">
        <v>61</v>
      </c>
    </row>
    <row r="8" spans="1:14" x14ac:dyDescent="0.2">
      <c r="A8" s="11"/>
      <c r="B8" s="20" t="s">
        <v>24</v>
      </c>
      <c r="C8" s="21" t="s">
        <v>60</v>
      </c>
      <c r="D8" s="21">
        <v>1</v>
      </c>
      <c r="E8" s="21"/>
      <c r="F8" s="21"/>
      <c r="G8" s="21">
        <v>1</v>
      </c>
      <c r="H8" s="22">
        <v>307.2</v>
      </c>
      <c r="I8" s="21"/>
      <c r="J8" s="21">
        <v>20504</v>
      </c>
      <c r="K8" s="22">
        <f t="shared" si="0"/>
        <v>67270.138319999998</v>
      </c>
      <c r="L8" s="22">
        <v>41.2</v>
      </c>
      <c r="M8" s="45" t="s">
        <v>58</v>
      </c>
    </row>
    <row r="9" spans="1:14" x14ac:dyDescent="0.2">
      <c r="A9" s="11"/>
      <c r="B9" s="20" t="s">
        <v>25</v>
      </c>
      <c r="C9" s="21" t="s">
        <v>60</v>
      </c>
      <c r="D9" s="21">
        <v>1</v>
      </c>
      <c r="E9" s="21"/>
      <c r="F9" s="21"/>
      <c r="G9" s="21">
        <v>1</v>
      </c>
      <c r="H9" s="22">
        <v>276.39999999999998</v>
      </c>
      <c r="I9" s="21"/>
      <c r="J9" s="21">
        <v>21048</v>
      </c>
      <c r="K9" s="22">
        <f t="shared" si="0"/>
        <v>69054.909839999993</v>
      </c>
      <c r="L9" s="22">
        <v>36.6</v>
      </c>
      <c r="M9" s="45" t="s">
        <v>57</v>
      </c>
    </row>
    <row r="10" spans="1:14" x14ac:dyDescent="0.2">
      <c r="A10" s="11"/>
      <c r="B10" s="20" t="s">
        <v>26</v>
      </c>
      <c r="C10" s="21" t="s">
        <v>60</v>
      </c>
      <c r="D10" s="21">
        <v>1</v>
      </c>
      <c r="E10" s="21"/>
      <c r="F10" s="21"/>
      <c r="G10" s="21">
        <v>1</v>
      </c>
      <c r="H10" s="22">
        <v>305.7</v>
      </c>
      <c r="I10" s="21"/>
      <c r="J10" s="21">
        <v>21406</v>
      </c>
      <c r="K10" s="22">
        <f t="shared" si="0"/>
        <v>70229.446979999993</v>
      </c>
      <c r="L10" s="22">
        <v>34</v>
      </c>
      <c r="M10" s="45" t="s">
        <v>57</v>
      </c>
    </row>
    <row r="11" spans="1:14" x14ac:dyDescent="0.2">
      <c r="A11" s="11"/>
      <c r="B11" s="20" t="s">
        <v>27</v>
      </c>
      <c r="C11" s="21" t="s">
        <v>62</v>
      </c>
      <c r="D11" s="21">
        <v>1</v>
      </c>
      <c r="E11" s="21"/>
      <c r="F11" s="21"/>
      <c r="G11" s="21">
        <v>1</v>
      </c>
      <c r="H11" s="22">
        <v>323.89999999999998</v>
      </c>
      <c r="I11" s="21"/>
      <c r="J11" s="21">
        <v>19457</v>
      </c>
      <c r="K11" s="22">
        <f t="shared" si="0"/>
        <v>63835.10931</v>
      </c>
      <c r="L11" s="22">
        <v>46.8</v>
      </c>
      <c r="M11" s="45" t="s">
        <v>58</v>
      </c>
    </row>
    <row r="12" spans="1:14" x14ac:dyDescent="0.2">
      <c r="A12" s="11"/>
      <c r="B12" s="20" t="s">
        <v>28</v>
      </c>
      <c r="C12" s="21" t="s">
        <v>62</v>
      </c>
      <c r="D12" s="21">
        <v>1</v>
      </c>
      <c r="E12" s="21"/>
      <c r="F12" s="21"/>
      <c r="G12" s="21">
        <v>1</v>
      </c>
      <c r="H12" s="22">
        <v>309.5</v>
      </c>
      <c r="I12" s="21"/>
      <c r="J12" s="21">
        <v>19502</v>
      </c>
      <c r="K12" s="22">
        <f t="shared" si="0"/>
        <v>63982.746659999997</v>
      </c>
      <c r="L12" s="22">
        <v>46.5</v>
      </c>
      <c r="M12" s="45" t="s">
        <v>58</v>
      </c>
    </row>
    <row r="13" spans="1:14" x14ac:dyDescent="0.2">
      <c r="A13" s="11"/>
      <c r="B13" s="20" t="s">
        <v>29</v>
      </c>
      <c r="C13" s="21" t="s">
        <v>62</v>
      </c>
      <c r="D13" s="21">
        <v>1</v>
      </c>
      <c r="E13" s="21"/>
      <c r="F13" s="21"/>
      <c r="G13" s="21">
        <v>1</v>
      </c>
      <c r="H13" s="22">
        <v>306</v>
      </c>
      <c r="I13" s="21"/>
      <c r="J13" s="21">
        <v>20628</v>
      </c>
      <c r="K13" s="22">
        <f t="shared" si="0"/>
        <v>67676.961240000004</v>
      </c>
      <c r="L13" s="22">
        <v>38.700000000000003</v>
      </c>
      <c r="M13" s="45" t="s">
        <v>57</v>
      </c>
    </row>
    <row r="14" spans="1:14" x14ac:dyDescent="0.2">
      <c r="A14" s="11"/>
      <c r="B14" s="20" t="s">
        <v>30</v>
      </c>
      <c r="C14" s="21" t="s">
        <v>62</v>
      </c>
      <c r="D14" s="21">
        <v>1</v>
      </c>
      <c r="E14" s="21"/>
      <c r="F14" s="21"/>
      <c r="G14" s="21">
        <v>1</v>
      </c>
      <c r="H14" s="22">
        <v>316.89999999999998</v>
      </c>
      <c r="I14" s="21"/>
      <c r="J14" s="21">
        <v>20513</v>
      </c>
      <c r="K14" s="22">
        <f t="shared" si="0"/>
        <v>67299.665789999999</v>
      </c>
      <c r="L14" s="22">
        <v>39.5</v>
      </c>
      <c r="M14" s="45" t="s">
        <v>57</v>
      </c>
    </row>
    <row r="15" spans="1:14" x14ac:dyDescent="0.2">
      <c r="A15" s="11"/>
      <c r="B15" s="20" t="s">
        <v>31</v>
      </c>
      <c r="C15" s="21" t="s">
        <v>62</v>
      </c>
      <c r="D15" s="21">
        <v>1</v>
      </c>
      <c r="E15" s="21"/>
      <c r="F15" s="21"/>
      <c r="G15" s="21">
        <v>1</v>
      </c>
      <c r="H15" s="22">
        <v>303.60000000000002</v>
      </c>
      <c r="I15" s="21"/>
      <c r="J15" s="21">
        <v>20377</v>
      </c>
      <c r="K15" s="22">
        <f t="shared" si="0"/>
        <v>66853.472909999997</v>
      </c>
      <c r="L15" s="22">
        <v>40.1</v>
      </c>
      <c r="M15" s="45" t="s">
        <v>57</v>
      </c>
    </row>
    <row r="16" spans="1:14" x14ac:dyDescent="0.2">
      <c r="A16" s="11"/>
      <c r="B16" s="20" t="s">
        <v>32</v>
      </c>
      <c r="C16" s="21" t="s">
        <v>62</v>
      </c>
      <c r="D16" s="21">
        <v>1</v>
      </c>
      <c r="E16" s="21"/>
      <c r="F16" s="21"/>
      <c r="G16" s="21">
        <v>1</v>
      </c>
      <c r="H16" s="22">
        <v>330.7</v>
      </c>
      <c r="I16" s="21" t="s">
        <v>64</v>
      </c>
      <c r="J16" s="21">
        <v>20414</v>
      </c>
      <c r="K16" s="22">
        <f t="shared" si="0"/>
        <v>66974.863620000004</v>
      </c>
      <c r="L16" s="22">
        <v>39.4</v>
      </c>
      <c r="M16" s="45" t="s">
        <v>57</v>
      </c>
    </row>
    <row r="17" spans="1:13" x14ac:dyDescent="0.2">
      <c r="A17" s="11"/>
      <c r="B17" s="20" t="s">
        <v>33</v>
      </c>
      <c r="C17" s="21" t="s">
        <v>67</v>
      </c>
      <c r="D17" s="21">
        <v>1</v>
      </c>
      <c r="E17" s="21"/>
      <c r="F17" s="21"/>
      <c r="G17" s="21">
        <v>1</v>
      </c>
      <c r="H17" s="22">
        <v>303.2</v>
      </c>
      <c r="I17" s="21"/>
      <c r="J17" s="21">
        <v>20070</v>
      </c>
      <c r="K17" s="22">
        <f t="shared" si="0"/>
        <v>65846.258099999992</v>
      </c>
      <c r="L17" s="22">
        <v>41.4</v>
      </c>
      <c r="M17" s="45" t="s">
        <v>57</v>
      </c>
    </row>
    <row r="18" spans="1:13" x14ac:dyDescent="0.2">
      <c r="A18" s="11"/>
      <c r="B18" s="20" t="s">
        <v>34</v>
      </c>
      <c r="C18" s="21" t="s">
        <v>62</v>
      </c>
      <c r="D18" s="21">
        <v>1</v>
      </c>
      <c r="E18" s="21"/>
      <c r="F18" s="21"/>
      <c r="G18" s="21">
        <v>1</v>
      </c>
      <c r="H18" s="22">
        <v>321.5</v>
      </c>
      <c r="I18" s="21" t="s">
        <v>63</v>
      </c>
      <c r="J18" s="21">
        <v>19732</v>
      </c>
      <c r="K18" s="22">
        <f t="shared" si="0"/>
        <v>64737.33756</v>
      </c>
      <c r="L18" s="22">
        <v>43.6</v>
      </c>
      <c r="M18" s="45" t="s">
        <v>57</v>
      </c>
    </row>
    <row r="19" spans="1:13" x14ac:dyDescent="0.2">
      <c r="A19" s="11"/>
      <c r="B19" s="20" t="s">
        <v>35</v>
      </c>
      <c r="C19" s="21" t="s">
        <v>67</v>
      </c>
      <c r="D19" s="21">
        <v>1</v>
      </c>
      <c r="E19" s="21"/>
      <c r="F19" s="21"/>
      <c r="G19" s="21">
        <v>1</v>
      </c>
      <c r="H19" s="22">
        <v>326.8</v>
      </c>
      <c r="I19" s="21"/>
      <c r="J19" s="21">
        <v>19453</v>
      </c>
      <c r="K19" s="22">
        <f t="shared" si="0"/>
        <v>63821.985990000001</v>
      </c>
      <c r="L19" s="22">
        <v>45.4</v>
      </c>
      <c r="M19" s="45" t="s">
        <v>57</v>
      </c>
    </row>
    <row r="20" spans="1:13" x14ac:dyDescent="0.2">
      <c r="A20" s="11"/>
      <c r="B20" s="20" t="s">
        <v>36</v>
      </c>
      <c r="C20" s="21" t="s">
        <v>67</v>
      </c>
      <c r="D20" s="21">
        <v>1</v>
      </c>
      <c r="E20" s="21"/>
      <c r="F20" s="21"/>
      <c r="G20" s="21">
        <v>1</v>
      </c>
      <c r="H20" s="22">
        <v>326.8</v>
      </c>
      <c r="I20" s="21" t="s">
        <v>63</v>
      </c>
      <c r="J20" s="21">
        <v>19088</v>
      </c>
      <c r="K20" s="22">
        <f t="shared" si="0"/>
        <v>62624.483039999999</v>
      </c>
      <c r="L20" s="22">
        <v>48.8</v>
      </c>
      <c r="M20" s="45" t="s">
        <v>57</v>
      </c>
    </row>
    <row r="21" spans="1:13" x14ac:dyDescent="0.2">
      <c r="A21" s="11"/>
      <c r="B21" s="20" t="s">
        <v>37</v>
      </c>
      <c r="C21" s="21" t="s">
        <v>67</v>
      </c>
      <c r="D21" s="21">
        <v>1</v>
      </c>
      <c r="E21" s="21"/>
      <c r="F21" s="21"/>
      <c r="G21" s="21">
        <v>1</v>
      </c>
      <c r="H21" s="22">
        <v>316.7</v>
      </c>
      <c r="I21" s="21"/>
      <c r="J21" s="21">
        <v>19549</v>
      </c>
      <c r="K21" s="22">
        <f t="shared" si="0"/>
        <v>64136.945670000001</v>
      </c>
      <c r="L21" s="22">
        <v>45.2</v>
      </c>
      <c r="M21" s="45" t="s">
        <v>57</v>
      </c>
    </row>
    <row r="22" spans="1:13" x14ac:dyDescent="0.2">
      <c r="A22" s="11"/>
      <c r="B22" s="20" t="s">
        <v>38</v>
      </c>
      <c r="C22" s="21" t="s">
        <v>67</v>
      </c>
      <c r="D22" s="21">
        <v>1</v>
      </c>
      <c r="E22" s="47"/>
      <c r="F22" s="21"/>
      <c r="G22" s="21">
        <v>1</v>
      </c>
      <c r="H22" s="22">
        <v>329.8</v>
      </c>
      <c r="I22" s="21" t="s">
        <v>63</v>
      </c>
      <c r="J22" s="21">
        <v>19602</v>
      </c>
      <c r="K22" s="22">
        <f t="shared" si="0"/>
        <v>64310.829659999996</v>
      </c>
      <c r="L22" s="22">
        <v>44.9</v>
      </c>
      <c r="M22" s="45" t="s">
        <v>57</v>
      </c>
    </row>
    <row r="23" spans="1:13" x14ac:dyDescent="0.2">
      <c r="A23" s="11"/>
      <c r="B23" s="20" t="s">
        <v>39</v>
      </c>
      <c r="C23" s="21" t="s">
        <v>67</v>
      </c>
      <c r="D23" s="21">
        <v>1</v>
      </c>
      <c r="E23" s="21"/>
      <c r="F23" s="21"/>
      <c r="G23" s="21">
        <v>1</v>
      </c>
      <c r="H23" s="22">
        <v>334.8</v>
      </c>
      <c r="I23" s="21"/>
      <c r="J23" s="21">
        <v>19530</v>
      </c>
      <c r="K23" s="22">
        <f t="shared" si="0"/>
        <v>64074.609899999996</v>
      </c>
      <c r="L23" s="22">
        <v>45.9</v>
      </c>
      <c r="M23" s="45" t="s">
        <v>57</v>
      </c>
    </row>
    <row r="24" spans="1:13" x14ac:dyDescent="0.2">
      <c r="A24" s="11"/>
      <c r="B24" s="20" t="s">
        <v>40</v>
      </c>
      <c r="C24" s="21" t="s">
        <v>67</v>
      </c>
      <c r="D24" s="21">
        <v>1</v>
      </c>
      <c r="E24" s="21"/>
      <c r="F24" s="21"/>
      <c r="G24" s="21">
        <v>1</v>
      </c>
      <c r="H24" s="22">
        <v>322.5</v>
      </c>
      <c r="I24" s="21" t="s">
        <v>63</v>
      </c>
      <c r="J24" s="21">
        <v>19370</v>
      </c>
      <c r="K24" s="22">
        <f t="shared" si="0"/>
        <v>63549.677100000001</v>
      </c>
      <c r="L24" s="22">
        <v>47.2</v>
      </c>
      <c r="M24" s="45" t="s">
        <v>57</v>
      </c>
    </row>
    <row r="25" spans="1:13" x14ac:dyDescent="0.2">
      <c r="A25" s="11"/>
      <c r="B25" s="20" t="s">
        <v>41</v>
      </c>
      <c r="C25" s="21" t="s">
        <v>68</v>
      </c>
      <c r="D25" s="21">
        <v>1</v>
      </c>
      <c r="E25" s="21"/>
      <c r="F25" s="21"/>
      <c r="G25" s="21">
        <v>1</v>
      </c>
      <c r="H25" s="22">
        <v>316.5</v>
      </c>
      <c r="I25" s="21"/>
      <c r="J25" s="21">
        <v>19853</v>
      </c>
      <c r="K25" s="22">
        <f t="shared" si="0"/>
        <v>65134.317989999996</v>
      </c>
      <c r="L25" s="22">
        <v>43.1</v>
      </c>
      <c r="M25" s="45" t="s">
        <v>57</v>
      </c>
    </row>
    <row r="26" spans="1:13" x14ac:dyDescent="0.2">
      <c r="A26" s="11"/>
      <c r="B26" s="20" t="s">
        <v>42</v>
      </c>
      <c r="C26" s="21" t="s">
        <v>69</v>
      </c>
      <c r="D26" s="21">
        <v>1</v>
      </c>
      <c r="E26" s="21"/>
      <c r="F26" s="21"/>
      <c r="G26" s="21">
        <v>1</v>
      </c>
      <c r="H26" s="22">
        <v>294.5</v>
      </c>
      <c r="I26" s="21" t="s">
        <v>72</v>
      </c>
      <c r="J26" s="21">
        <v>20193</v>
      </c>
      <c r="K26" s="22">
        <f t="shared" si="0"/>
        <v>66249.800189999994</v>
      </c>
      <c r="L26" s="22">
        <v>40.6</v>
      </c>
      <c r="M26" s="45" t="s">
        <v>57</v>
      </c>
    </row>
    <row r="27" spans="1:13" x14ac:dyDescent="0.2">
      <c r="A27" s="11"/>
      <c r="B27" s="20" t="s">
        <v>43</v>
      </c>
      <c r="C27" s="21" t="s">
        <v>69</v>
      </c>
      <c r="D27" s="21">
        <v>1</v>
      </c>
      <c r="E27" s="21"/>
      <c r="F27" s="21"/>
      <c r="G27" s="21">
        <v>1</v>
      </c>
      <c r="H27" s="22">
        <v>311</v>
      </c>
      <c r="I27" s="21"/>
      <c r="J27" s="21">
        <v>17847</v>
      </c>
      <c r="K27" s="22">
        <f t="shared" si="0"/>
        <v>58552.973010000002</v>
      </c>
      <c r="L27" s="22">
        <v>61.1</v>
      </c>
      <c r="M27" s="45" t="s">
        <v>57</v>
      </c>
    </row>
    <row r="28" spans="1:13" x14ac:dyDescent="0.2">
      <c r="A28" s="11"/>
      <c r="B28" s="20" t="s">
        <v>44</v>
      </c>
      <c r="C28" s="21" t="s">
        <v>69</v>
      </c>
      <c r="D28" s="21">
        <v>1</v>
      </c>
      <c r="E28" s="21"/>
      <c r="F28" s="21"/>
      <c r="G28" s="21">
        <v>1</v>
      </c>
      <c r="H28" s="22">
        <v>294.10000000000002</v>
      </c>
      <c r="I28" s="21"/>
      <c r="J28" s="21">
        <v>20671</v>
      </c>
      <c r="K28" s="22">
        <f t="shared" si="0"/>
        <v>67818.036930000002</v>
      </c>
      <c r="L28" s="22">
        <v>37.4</v>
      </c>
      <c r="M28" s="45" t="s">
        <v>57</v>
      </c>
    </row>
    <row r="29" spans="1:13" x14ac:dyDescent="0.2">
      <c r="A29" s="11"/>
      <c r="B29" s="20" t="s">
        <v>45</v>
      </c>
      <c r="C29" s="21" t="s">
        <v>69</v>
      </c>
      <c r="D29" s="21">
        <v>1</v>
      </c>
      <c r="E29" s="21"/>
      <c r="F29" s="21"/>
      <c r="G29" s="21">
        <v>1</v>
      </c>
      <c r="H29" s="22">
        <v>322</v>
      </c>
      <c r="I29" s="21"/>
      <c r="J29" s="21">
        <v>20351</v>
      </c>
      <c r="K29" s="22">
        <f t="shared" si="0"/>
        <v>66768.171329999997</v>
      </c>
      <c r="L29" s="22">
        <v>39.799999999999997</v>
      </c>
      <c r="M29" s="45" t="s">
        <v>57</v>
      </c>
    </row>
    <row r="30" spans="1:13" x14ac:dyDescent="0.2">
      <c r="A30" s="11"/>
      <c r="B30" s="20" t="s">
        <v>46</v>
      </c>
      <c r="C30" s="21" t="s">
        <v>69</v>
      </c>
      <c r="D30" s="21">
        <v>1</v>
      </c>
      <c r="E30" s="21"/>
      <c r="F30" s="21"/>
      <c r="G30" s="21">
        <v>1</v>
      </c>
      <c r="H30" s="22">
        <v>305.39999999999998</v>
      </c>
      <c r="I30" s="21"/>
      <c r="J30" s="21">
        <v>21378</v>
      </c>
      <c r="K30" s="22">
        <f t="shared" si="0"/>
        <v>70137.583740000002</v>
      </c>
      <c r="L30" s="22">
        <v>33.700000000000003</v>
      </c>
      <c r="M30" s="45" t="s">
        <v>58</v>
      </c>
    </row>
    <row r="31" spans="1:13" x14ac:dyDescent="0.2">
      <c r="A31" s="11"/>
      <c r="B31" s="20" t="s">
        <v>47</v>
      </c>
      <c r="C31" s="21" t="s">
        <v>69</v>
      </c>
      <c r="D31" s="21">
        <v>1</v>
      </c>
      <c r="E31" s="21"/>
      <c r="F31" s="21"/>
      <c r="G31" s="21">
        <v>1</v>
      </c>
      <c r="H31" s="22">
        <v>316.5</v>
      </c>
      <c r="I31" s="21"/>
      <c r="J31" s="21">
        <v>20151</v>
      </c>
      <c r="K31" s="22">
        <f t="shared" si="0"/>
        <v>66112.00533</v>
      </c>
      <c r="L31" s="22">
        <v>41.5</v>
      </c>
      <c r="M31" s="45" t="s">
        <v>58</v>
      </c>
    </row>
    <row r="32" spans="1:13" x14ac:dyDescent="0.2">
      <c r="A32" s="11"/>
      <c r="B32" s="20" t="s">
        <v>48</v>
      </c>
      <c r="C32" s="21" t="s">
        <v>70</v>
      </c>
      <c r="D32" s="21">
        <v>1</v>
      </c>
      <c r="E32" s="21"/>
      <c r="F32" s="21"/>
      <c r="G32" s="21">
        <v>1</v>
      </c>
      <c r="H32" s="22">
        <v>297.39999999999998</v>
      </c>
      <c r="I32" s="21"/>
      <c r="J32" s="21">
        <v>19646</v>
      </c>
      <c r="K32" s="22">
        <f t="shared" si="0"/>
        <v>64455.186179999997</v>
      </c>
      <c r="L32" s="22">
        <v>44.7</v>
      </c>
      <c r="M32" s="45" t="s">
        <v>57</v>
      </c>
    </row>
    <row r="33" spans="1:13" x14ac:dyDescent="0.2">
      <c r="A33" s="11"/>
      <c r="B33" s="20" t="s">
        <v>49</v>
      </c>
      <c r="C33" s="21" t="s">
        <v>71</v>
      </c>
      <c r="D33" s="21">
        <v>1</v>
      </c>
      <c r="E33" s="21"/>
      <c r="F33" s="21"/>
      <c r="G33" s="21">
        <v>1</v>
      </c>
      <c r="H33" s="22">
        <v>314.60000000000002</v>
      </c>
      <c r="I33" s="21"/>
      <c r="J33" s="21">
        <v>19507</v>
      </c>
      <c r="K33" s="22">
        <f t="shared" si="0"/>
        <v>63999.150809999999</v>
      </c>
      <c r="L33" s="22">
        <v>45.5</v>
      </c>
      <c r="M33" s="45" t="s">
        <v>57</v>
      </c>
    </row>
    <row r="34" spans="1:13" x14ac:dyDescent="0.2">
      <c r="A34" s="11"/>
      <c r="B34" s="20" t="s">
        <v>50</v>
      </c>
      <c r="C34" s="21" t="s">
        <v>71</v>
      </c>
      <c r="D34" s="21">
        <v>1</v>
      </c>
      <c r="E34" s="21"/>
      <c r="F34" s="21"/>
      <c r="G34" s="21">
        <v>1</v>
      </c>
      <c r="H34" s="22">
        <v>303.8</v>
      </c>
      <c r="I34" s="21"/>
      <c r="J34" s="21">
        <v>19195</v>
      </c>
      <c r="K34" s="22">
        <f t="shared" si="0"/>
        <v>62975.531849999999</v>
      </c>
      <c r="L34" s="22">
        <v>47.7</v>
      </c>
      <c r="M34" s="45" t="s">
        <v>57</v>
      </c>
    </row>
    <row r="35" spans="1:13" x14ac:dyDescent="0.2">
      <c r="A35" s="11"/>
      <c r="B35" s="20" t="s">
        <v>51</v>
      </c>
      <c r="C35" s="21" t="s">
        <v>71</v>
      </c>
      <c r="D35" s="21">
        <v>1</v>
      </c>
      <c r="E35" s="21"/>
      <c r="F35" s="21"/>
      <c r="G35" s="21">
        <v>1</v>
      </c>
      <c r="H35" s="22">
        <v>293.2</v>
      </c>
      <c r="I35" s="21"/>
      <c r="J35" s="21">
        <v>19092</v>
      </c>
      <c r="K35" s="22">
        <f t="shared" si="0"/>
        <v>62637.606359999998</v>
      </c>
      <c r="L35" s="22">
        <v>49</v>
      </c>
      <c r="M35" s="45" t="s">
        <v>57</v>
      </c>
    </row>
    <row r="36" spans="1:13" x14ac:dyDescent="0.2">
      <c r="A36" s="11"/>
      <c r="B36" s="20" t="s">
        <v>52</v>
      </c>
      <c r="C36" s="21" t="s">
        <v>71</v>
      </c>
      <c r="D36" s="21">
        <v>1</v>
      </c>
      <c r="E36" s="21"/>
      <c r="F36" s="21"/>
      <c r="G36" s="21">
        <v>1</v>
      </c>
      <c r="H36" s="22">
        <v>303.60000000000002</v>
      </c>
      <c r="I36" s="21"/>
      <c r="J36" s="21">
        <v>19664</v>
      </c>
      <c r="K36" s="22">
        <f t="shared" si="0"/>
        <v>64514.241119999999</v>
      </c>
      <c r="L36" s="22">
        <v>44</v>
      </c>
      <c r="M36" s="45" t="s">
        <v>57</v>
      </c>
    </row>
    <row r="37" spans="1:13" x14ac:dyDescent="0.2">
      <c r="A37" s="11"/>
      <c r="B37" s="20" t="s">
        <v>53</v>
      </c>
      <c r="C37" s="21" t="s">
        <v>71</v>
      </c>
      <c r="D37" s="21">
        <v>1</v>
      </c>
      <c r="E37" s="21"/>
      <c r="F37" s="21"/>
      <c r="G37" s="21">
        <v>1</v>
      </c>
      <c r="H37" s="22">
        <v>306.10000000000002</v>
      </c>
      <c r="I37" s="21"/>
      <c r="J37" s="21">
        <v>19563</v>
      </c>
      <c r="K37" s="22">
        <f t="shared" si="0"/>
        <v>64182.877289999997</v>
      </c>
      <c r="L37" s="22">
        <v>44.6</v>
      </c>
      <c r="M37" s="45" t="s">
        <v>57</v>
      </c>
    </row>
    <row r="38" spans="1:13" x14ac:dyDescent="0.2">
      <c r="A38" s="11"/>
      <c r="B38" s="20" t="s">
        <v>54</v>
      </c>
      <c r="C38" s="21" t="s">
        <v>71</v>
      </c>
      <c r="D38" s="21">
        <v>1</v>
      </c>
      <c r="E38" s="21"/>
      <c r="F38" s="21"/>
      <c r="G38" s="21">
        <v>1</v>
      </c>
      <c r="H38" s="22">
        <v>322.7</v>
      </c>
      <c r="I38" s="21"/>
      <c r="J38" s="21">
        <v>19973</v>
      </c>
      <c r="K38" s="22">
        <f t="shared" si="0"/>
        <v>65528.017589999996</v>
      </c>
      <c r="L38" s="22">
        <v>41.2</v>
      </c>
      <c r="M38" s="45" t="s">
        <v>57</v>
      </c>
    </row>
    <row r="39" spans="1:13" x14ac:dyDescent="0.2">
      <c r="A39" s="11"/>
      <c r="B39" s="20" t="s">
        <v>55</v>
      </c>
      <c r="C39" s="21" t="s">
        <v>71</v>
      </c>
      <c r="D39" s="21">
        <v>1</v>
      </c>
      <c r="E39" s="21"/>
      <c r="F39" s="21"/>
      <c r="G39" s="21">
        <v>1</v>
      </c>
      <c r="H39" s="22">
        <v>318.39999999999998</v>
      </c>
      <c r="I39" s="21"/>
      <c r="J39" s="21">
        <v>18941</v>
      </c>
      <c r="K39" s="22">
        <f t="shared" si="0"/>
        <v>62142.201029999997</v>
      </c>
      <c r="L39" s="22">
        <v>49.7</v>
      </c>
      <c r="M39" s="45" t="s">
        <v>57</v>
      </c>
    </row>
    <row r="40" spans="1:13" x14ac:dyDescent="0.2">
      <c r="A40" s="11"/>
      <c r="B40" s="20" t="s">
        <v>56</v>
      </c>
      <c r="C40" s="21" t="s">
        <v>73</v>
      </c>
      <c r="D40" s="21">
        <v>1</v>
      </c>
      <c r="E40" s="21"/>
      <c r="F40" s="21"/>
      <c r="G40" s="21">
        <v>1</v>
      </c>
      <c r="H40" s="22">
        <v>286.10000000000002</v>
      </c>
      <c r="I40" s="21"/>
      <c r="J40" s="21">
        <v>19949</v>
      </c>
      <c r="K40" s="22">
        <f t="shared" si="0"/>
        <v>65449.277669999996</v>
      </c>
      <c r="L40" s="22">
        <v>42.4</v>
      </c>
      <c r="M40" s="45" t="s">
        <v>57</v>
      </c>
    </row>
    <row r="41" spans="1:13" x14ac:dyDescent="0.2">
      <c r="A41" s="11"/>
      <c r="B41" s="3"/>
      <c r="C41" s="4"/>
      <c r="D41" s="4"/>
      <c r="E41" s="4"/>
      <c r="F41" s="4"/>
      <c r="G41" s="4"/>
      <c r="H41" s="37"/>
      <c r="I41" s="4"/>
      <c r="J41" s="4"/>
      <c r="K41" s="4"/>
      <c r="L41" s="37"/>
      <c r="M41" s="17"/>
    </row>
    <row r="42" spans="1:13" x14ac:dyDescent="0.2">
      <c r="A42" s="11"/>
      <c r="B42" s="23"/>
      <c r="C42" s="24"/>
      <c r="D42" s="24"/>
      <c r="E42" s="24"/>
      <c r="F42" s="24"/>
      <c r="G42" s="24"/>
      <c r="H42" s="39"/>
      <c r="I42" s="24"/>
      <c r="J42" s="24"/>
      <c r="K42" s="24"/>
      <c r="L42" s="39"/>
      <c r="M42" s="25"/>
    </row>
    <row r="43" spans="1:13" x14ac:dyDescent="0.2">
      <c r="A43" s="11"/>
      <c r="B43" s="6" t="s">
        <v>0</v>
      </c>
      <c r="C43" s="29">
        <f>MAX(K4:K40)</f>
        <v>71738.628779999999</v>
      </c>
      <c r="D43" s="7" t="s">
        <v>1</v>
      </c>
      <c r="E43" s="7"/>
      <c r="F43" s="7"/>
      <c r="G43" s="30">
        <f>MIN(K4:K40)</f>
        <v>58552.973010000002</v>
      </c>
      <c r="H43" s="39"/>
      <c r="I43" s="7" t="s">
        <v>4</v>
      </c>
      <c r="J43" s="7"/>
      <c r="K43" s="32">
        <f>SUM(G4:G40)</f>
        <v>38</v>
      </c>
      <c r="L43" s="39"/>
      <c r="M43" s="25"/>
    </row>
    <row r="44" spans="1:13" x14ac:dyDescent="0.2">
      <c r="A44" s="11"/>
      <c r="B44" s="8" t="s">
        <v>5</v>
      </c>
      <c r="C44" s="30">
        <f>MIN(L4:L40)</f>
        <v>33.4</v>
      </c>
      <c r="D44" s="9" t="s">
        <v>5</v>
      </c>
      <c r="E44" s="9"/>
      <c r="F44" s="9"/>
      <c r="G44" s="30">
        <f>MAX(L4:L40)</f>
        <v>61.1</v>
      </c>
      <c r="H44" s="39"/>
      <c r="I44" s="24"/>
      <c r="J44" s="24"/>
      <c r="K44" s="24"/>
      <c r="L44" s="39"/>
      <c r="M44" s="25"/>
    </row>
    <row r="45" spans="1:13" x14ac:dyDescent="0.2">
      <c r="A45" s="11"/>
      <c r="B45" s="23"/>
      <c r="C45" s="24"/>
      <c r="D45" s="24"/>
      <c r="E45" s="24"/>
      <c r="F45" s="24"/>
      <c r="G45" s="24"/>
      <c r="H45" s="39"/>
      <c r="I45" s="15" t="s">
        <v>16</v>
      </c>
      <c r="J45" s="15"/>
      <c r="K45" s="32">
        <f>SUM(D4:D40)</f>
        <v>38</v>
      </c>
      <c r="L45" s="39"/>
      <c r="M45" s="25"/>
    </row>
    <row r="46" spans="1:13" x14ac:dyDescent="0.2">
      <c r="A46" s="11"/>
      <c r="B46" s="6" t="s">
        <v>2</v>
      </c>
      <c r="C46" s="30">
        <f>AVERAGE(L4:L40)</f>
        <v>42.805555555555564</v>
      </c>
      <c r="D46" s="7" t="s">
        <v>3</v>
      </c>
      <c r="E46" s="7"/>
      <c r="F46" s="7"/>
      <c r="G46" s="31">
        <f>AVERAGE(K4:K40)</f>
        <v>65636.284980000011</v>
      </c>
      <c r="H46" s="39"/>
      <c r="I46" s="15" t="s">
        <v>17</v>
      </c>
      <c r="J46" s="15"/>
      <c r="K46" s="32">
        <f>SUM(E4:E40)</f>
        <v>0</v>
      </c>
      <c r="L46" s="39"/>
      <c r="M46" s="25"/>
    </row>
    <row r="47" spans="1:13" x14ac:dyDescent="0.2">
      <c r="A47" s="11"/>
      <c r="B47" s="23"/>
      <c r="C47" s="24"/>
      <c r="D47" s="24"/>
      <c r="E47" s="24"/>
      <c r="F47" s="24"/>
      <c r="G47" s="24"/>
      <c r="H47" s="39"/>
      <c r="I47" s="16" t="s">
        <v>8</v>
      </c>
      <c r="J47" s="16"/>
      <c r="K47" s="32">
        <f>SUM(F4:F40)</f>
        <v>0</v>
      </c>
      <c r="L47" s="39"/>
      <c r="M47" s="25"/>
    </row>
    <row r="48" spans="1:13" ht="13.5" thickBot="1" x14ac:dyDescent="0.25">
      <c r="A48" s="11"/>
      <c r="B48" s="28"/>
      <c r="C48" s="26"/>
      <c r="D48" s="26"/>
      <c r="E48" s="26"/>
      <c r="F48" s="26"/>
      <c r="G48" s="26"/>
      <c r="H48" s="40"/>
      <c r="I48" s="26"/>
      <c r="J48" s="26"/>
      <c r="K48" s="26"/>
      <c r="L48" s="40"/>
      <c r="M48" s="27"/>
    </row>
    <row r="49" spans="1:13" ht="13.5" thickTop="1" x14ac:dyDescent="0.2">
      <c r="A49" s="11"/>
      <c r="B49" s="13"/>
      <c r="C49" s="14"/>
      <c r="D49" s="14"/>
      <c r="E49" s="14"/>
      <c r="F49" s="14"/>
      <c r="G49" s="14"/>
      <c r="H49" s="41"/>
      <c r="I49" s="14"/>
      <c r="J49" s="14"/>
      <c r="K49" s="14"/>
      <c r="L49" s="41"/>
      <c r="M49" s="11"/>
    </row>
    <row r="50" spans="1:13" x14ac:dyDescent="0.2"/>
    <row r="51" spans="1:13" x14ac:dyDescent="0.2"/>
    <row r="52" spans="1:13" x14ac:dyDescent="0.2"/>
    <row r="53" spans="1:13" x14ac:dyDescent="0.2"/>
    <row r="54" spans="1:13" x14ac:dyDescent="0.2"/>
    <row r="55" spans="1:13" x14ac:dyDescent="0.2"/>
    <row r="56" spans="1:13" x14ac:dyDescent="0.2"/>
    <row r="57" spans="1:13" x14ac:dyDescent="0.2"/>
    <row r="58" spans="1:13" x14ac:dyDescent="0.2"/>
    <row r="59" spans="1:13" x14ac:dyDescent="0.2"/>
    <row r="60" spans="1:13" x14ac:dyDescent="0.2"/>
    <row r="61" spans="1:13" x14ac:dyDescent="0.2"/>
    <row r="62" spans="1:13" x14ac:dyDescent="0.2"/>
    <row r="63" spans="1:13" x14ac:dyDescent="0.2"/>
    <row r="64" spans="1:13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Koster, Katherine (Contractor)</cp:lastModifiedBy>
  <cp:lastPrinted>2004-09-30T07:28:07Z</cp:lastPrinted>
  <dcterms:created xsi:type="dcterms:W3CDTF">1999-03-12T00:27:25Z</dcterms:created>
  <dcterms:modified xsi:type="dcterms:W3CDTF">2022-05-31T00:16:54Z</dcterms:modified>
</cp:coreProperties>
</file>