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9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16" i="1" l="1"/>
  <c r="K6" i="1" l="1"/>
  <c r="K8" i="1"/>
  <c r="K10" i="1"/>
  <c r="K12" i="1"/>
  <c r="K14" i="1"/>
  <c r="K18" i="1"/>
  <c r="K20" i="1"/>
  <c r="K22" i="1"/>
  <c r="K24" i="1"/>
  <c r="K26" i="1"/>
  <c r="K28" i="1"/>
  <c r="K30" i="1"/>
  <c r="K32" i="1"/>
  <c r="K34" i="1"/>
  <c r="K36" i="1"/>
  <c r="K37" i="1"/>
  <c r="K38" i="1"/>
  <c r="K39" i="1"/>
  <c r="K40" i="1"/>
  <c r="K41" i="1"/>
  <c r="K42" i="1"/>
  <c r="K44" i="1"/>
  <c r="K46" i="1"/>
  <c r="K48" i="1"/>
  <c r="K50" i="1"/>
  <c r="K52" i="1"/>
  <c r="K54" i="1"/>
  <c r="K56" i="1"/>
  <c r="K58" i="1"/>
  <c r="K60" i="1"/>
  <c r="K62" i="1"/>
  <c r="K4" i="1"/>
  <c r="K72" i="1"/>
  <c r="K70" i="1"/>
  <c r="K71" i="1"/>
  <c r="K68" i="1"/>
  <c r="C71" i="1"/>
  <c r="G69" i="1"/>
  <c r="C69" i="1"/>
  <c r="G71" i="1" l="1"/>
  <c r="C68" i="1"/>
  <c r="G68" i="1"/>
</calcChain>
</file>

<file path=xl/sharedStrings.xml><?xml version="1.0" encoding="utf-8"?>
<sst xmlns="http://schemas.openxmlformats.org/spreadsheetml/2006/main" count="146" uniqueCount="104">
  <si>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</si>
  <si>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</si>
  <si>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</si>
  <si>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</si>
  <si>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</si>
  <si>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</si>
  <si>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</si>
  <si>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</si>
  <si>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</si>
  <si>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</si>
  <si>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</si>
  <si>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</si>
  <si>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</si>
  <si>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</si>
  <si>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</si>
  <si>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</si>
  <si>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</si>
  <si>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</si>
  <si>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</si>
  <si>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</si>
  <si>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</si>
  <si>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</si>
  <si>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</si>
  <si>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</si>
  <si>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</si>
  <si>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</si>
  <si>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</si>
  <si>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</si>
  <si>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</si>
  <si>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</si>
  <si>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</si>
  <si>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</si>
  <si>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</si>
  <si>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</si>
  <si>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</si>
  <si>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</si>
  <si>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</si>
  <si>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</si>
  <si>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</si>
  <si>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</si>
  <si>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</si>
  <si>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</si>
  <si>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</si>
  <si>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</si>
  <si>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</si>
  <si>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</si>
  <si>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</si>
  <si>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</si>
  <si>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</si>
  <si>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</si>
  <si>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</si>
  <si>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</si>
  <si>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</si>
  <si>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</si>
  <si>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</si>
  <si>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</si>
  <si>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</si>
  <si>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</si>
  <si>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</si>
  <si>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</si>
  <si>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</si>
  <si>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</si>
  <si>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</si>
  <si>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</si>
  <si>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</si>
  <si>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</si>
  <si>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</si>
  <si>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</si>
  <si>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</si>
  <si>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</si>
  <si>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</si>
  <si>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</si>
  <si>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</si>
  <si>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</si>
  <si>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</si>
  <si>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</si>
  <si>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</si>
  <si>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</si>
  <si>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</si>
  <si>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</si>
  <si>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</si>
  <si>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</si>
  <si>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1 9</t>
  </si>
  <si>
    <t>SR/JTB</t>
  </si>
  <si>
    <t>KN/JTB</t>
  </si>
  <si>
    <t>SL/SR</t>
  </si>
  <si>
    <t>1 10</t>
  </si>
  <si>
    <t>SL/CD</t>
  </si>
  <si>
    <t>JD</t>
  </si>
  <si>
    <t>SL/JTB</t>
  </si>
  <si>
    <t>1 11</t>
  </si>
  <si>
    <t>SR</t>
  </si>
  <si>
    <t>SL</t>
  </si>
  <si>
    <t>JTB</t>
  </si>
  <si>
    <t>1 12</t>
  </si>
  <si>
    <t xml:space="preserve">1 12 </t>
  </si>
  <si>
    <t>JD/GP/MM</t>
  </si>
  <si>
    <t>SR/GP/MM</t>
  </si>
  <si>
    <t>SR/MM</t>
  </si>
  <si>
    <t>GP</t>
  </si>
  <si>
    <t>1 8</t>
  </si>
  <si>
    <t>MM</t>
  </si>
  <si>
    <t>1 8/ 2 1</t>
  </si>
  <si>
    <t>2 1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</si>
</sst>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3" fontId="0" fillId="0" borderId="6" xfId="0" applyNumberForma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I14" sqref="I14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5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45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8">
        <v>44805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4" x14ac:dyDescent="0.2">
      <c r="A2" s="11"/>
      <c r="B2" s="3"/>
      <c r="C2" s="4"/>
      <c r="D2" s="4"/>
      <c r="E2" s="4"/>
      <c r="F2" s="4"/>
      <c r="G2" s="4"/>
      <c r="H2" s="40"/>
      <c r="I2" s="4"/>
      <c r="J2" s="4"/>
      <c r="K2" s="4"/>
      <c r="L2" s="40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41" t="s">
        <v>9</v>
      </c>
      <c r="I3" s="37" t="s">
        <v>10</v>
      </c>
      <c r="J3" s="37" t="s">
        <v>18</v>
      </c>
      <c r="K3" s="37" t="s">
        <v>19</v>
      </c>
      <c r="L3" s="41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9">
        <v>307</v>
      </c>
      <c r="I4" s="18"/>
      <c r="J4" s="18">
        <v>18211</v>
      </c>
      <c r="K4" s="19">
        <f>J4*3.28083</f>
        <v>59747.19513</v>
      </c>
      <c r="L4" s="19">
        <v>50.2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3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3">
        <v>311.8</v>
      </c>
      <c r="I6" s="22"/>
      <c r="J6" s="22">
        <v>16287</v>
      </c>
      <c r="K6" s="23">
        <f t="shared" ref="K6:K65" si="0">J6*3.28083</f>
        <v>53434.878209999995</v>
      </c>
      <c r="L6" s="23">
        <v>70.2</v>
      </c>
      <c r="M6" s="24" t="s">
        <v>83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3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3">
        <v>310.8</v>
      </c>
      <c r="I8" s="22"/>
      <c r="J8" s="22">
        <v>18623</v>
      </c>
      <c r="K8" s="23">
        <f t="shared" si="0"/>
        <v>61098.897089999999</v>
      </c>
      <c r="L8" s="23">
        <v>45.9</v>
      </c>
      <c r="M8" s="24" t="s">
        <v>83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3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82</v>
      </c>
      <c r="D10" s="22">
        <v>1</v>
      </c>
      <c r="E10" s="22"/>
      <c r="F10" s="22"/>
      <c r="G10" s="22">
        <v>1</v>
      </c>
      <c r="H10" s="23">
        <v>305.39999999999998</v>
      </c>
      <c r="I10" s="22"/>
      <c r="J10" s="22">
        <v>15607</v>
      </c>
      <c r="K10" s="23">
        <f t="shared" si="0"/>
        <v>51203.913809999998</v>
      </c>
      <c r="L10" s="23">
        <v>82</v>
      </c>
      <c r="M10" s="24" t="s">
        <v>84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3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82</v>
      </c>
      <c r="D12" s="22">
        <v>1</v>
      </c>
      <c r="E12" s="22"/>
      <c r="F12" s="22"/>
      <c r="G12" s="22">
        <v>1</v>
      </c>
      <c r="H12" s="23">
        <v>312.2</v>
      </c>
      <c r="I12" s="22"/>
      <c r="J12" s="22">
        <v>18120</v>
      </c>
      <c r="K12" s="23">
        <f t="shared" si="0"/>
        <v>59448.639599999995</v>
      </c>
      <c r="L12" s="23">
        <v>52</v>
      </c>
      <c r="M12" s="24" t="s">
        <v>83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3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82</v>
      </c>
      <c r="D14" s="22">
        <v>1</v>
      </c>
      <c r="E14" s="22"/>
      <c r="F14" s="22"/>
      <c r="G14" s="22">
        <v>1</v>
      </c>
      <c r="H14" s="23">
        <v>304.39999999999998</v>
      </c>
      <c r="I14" s="22"/>
      <c r="J14" s="22">
        <v>18637</v>
      </c>
      <c r="K14" s="23">
        <f t="shared" si="0"/>
        <v>61144.828710000002</v>
      </c>
      <c r="L14" s="23">
        <v>46.4</v>
      </c>
      <c r="M14" s="24" t="s">
        <v>85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3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86</v>
      </c>
      <c r="D16" s="22">
        <v>1</v>
      </c>
      <c r="E16" s="22"/>
      <c r="F16" s="22"/>
      <c r="G16" s="22">
        <v>1</v>
      </c>
      <c r="H16" s="23">
        <v>332.9</v>
      </c>
      <c r="I16" s="22"/>
      <c r="J16" s="22">
        <v>19083</v>
      </c>
      <c r="K16" s="23">
        <f t="shared" si="0"/>
        <v>62608.078889999997</v>
      </c>
      <c r="L16" s="23">
        <v>43.1</v>
      </c>
      <c r="M16" s="24" t="s">
        <v>87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86</v>
      </c>
      <c r="D18" s="22">
        <v>1</v>
      </c>
      <c r="E18" s="22"/>
      <c r="F18" s="22"/>
      <c r="G18" s="22">
        <v>1</v>
      </c>
      <c r="H18" s="23">
        <v>307.89999999999998</v>
      </c>
      <c r="I18" s="22"/>
      <c r="J18" s="22">
        <v>19243</v>
      </c>
      <c r="K18" s="23">
        <f t="shared" si="0"/>
        <v>63133.011689999999</v>
      </c>
      <c r="L18" s="23">
        <v>42.1</v>
      </c>
      <c r="M18" s="24" t="s">
        <v>85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3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86</v>
      </c>
      <c r="D20" s="22">
        <v>1</v>
      </c>
      <c r="E20" s="22"/>
      <c r="F20" s="22"/>
      <c r="G20" s="22">
        <v>1</v>
      </c>
      <c r="H20" s="23">
        <v>302.8</v>
      </c>
      <c r="I20" s="22"/>
      <c r="J20" s="22">
        <v>18930</v>
      </c>
      <c r="K20" s="23">
        <f t="shared" si="0"/>
        <v>62106.111899999996</v>
      </c>
      <c r="L20" s="23">
        <v>44.5</v>
      </c>
      <c r="M20" s="24" t="s">
        <v>88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3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 t="s">
        <v>86</v>
      </c>
      <c r="D22" s="22">
        <v>1</v>
      </c>
      <c r="E22" s="22"/>
      <c r="F22" s="22"/>
      <c r="G22" s="22">
        <v>1</v>
      </c>
      <c r="H22" s="23">
        <v>307</v>
      </c>
      <c r="I22" s="22"/>
      <c r="J22" s="22">
        <v>18534</v>
      </c>
      <c r="K22" s="23">
        <f t="shared" si="0"/>
        <v>60806.90322</v>
      </c>
      <c r="L22" s="23">
        <v>47.5</v>
      </c>
      <c r="M22" s="24" t="s">
        <v>85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3"/>
      <c r="I23" s="22"/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86</v>
      </c>
      <c r="D24" s="22">
        <v>1</v>
      </c>
      <c r="E24" s="22"/>
      <c r="F24" s="22"/>
      <c r="G24" s="22">
        <v>1</v>
      </c>
      <c r="H24" s="23">
        <v>275</v>
      </c>
      <c r="I24" s="22"/>
      <c r="J24" s="22">
        <v>21196</v>
      </c>
      <c r="K24" s="23">
        <f t="shared" si="0"/>
        <v>69540.472679999992</v>
      </c>
      <c r="L24" s="23">
        <v>29.3</v>
      </c>
      <c r="M24" s="24" t="s">
        <v>89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3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86</v>
      </c>
      <c r="D26" s="22">
        <v>1</v>
      </c>
      <c r="E26" s="22"/>
      <c r="F26" s="22"/>
      <c r="G26" s="22">
        <v>1</v>
      </c>
      <c r="H26" s="23">
        <v>273.39999999999998</v>
      </c>
      <c r="I26" s="22"/>
      <c r="J26" s="22">
        <v>19608</v>
      </c>
      <c r="K26" s="23">
        <f t="shared" si="0"/>
        <v>64330.514640000001</v>
      </c>
      <c r="L26" s="23">
        <v>39.9</v>
      </c>
      <c r="M26" s="24" t="s">
        <v>89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3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46">
        <v>1.9090909090909092</v>
      </c>
      <c r="D28" s="22">
        <v>1</v>
      </c>
      <c r="E28" s="22"/>
      <c r="F28" s="22"/>
      <c r="G28" s="22">
        <v>1</v>
      </c>
      <c r="H28" s="23">
        <v>307.10000000000002</v>
      </c>
      <c r="I28" s="22"/>
      <c r="J28" s="22">
        <v>18115</v>
      </c>
      <c r="K28" s="23">
        <f t="shared" si="0"/>
        <v>59432.23545</v>
      </c>
      <c r="L28" s="23">
        <v>52.9</v>
      </c>
      <c r="M28" s="24" t="s">
        <v>88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90</v>
      </c>
      <c r="D30" s="22">
        <v>1</v>
      </c>
      <c r="E30" s="22"/>
      <c r="F30" s="22"/>
      <c r="G30" s="22">
        <v>1</v>
      </c>
      <c r="H30" s="23">
        <v>293.2</v>
      </c>
      <c r="I30" s="22"/>
      <c r="J30" s="22">
        <v>18380</v>
      </c>
      <c r="K30" s="23">
        <f t="shared" si="0"/>
        <v>60301.655399999996</v>
      </c>
      <c r="L30" s="23">
        <v>50.2</v>
      </c>
      <c r="M30" s="24" t="s">
        <v>88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3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 t="s">
        <v>90</v>
      </c>
      <c r="D32" s="22">
        <v>1</v>
      </c>
      <c r="E32" s="22"/>
      <c r="F32" s="22"/>
      <c r="G32" s="22">
        <v>1</v>
      </c>
      <c r="H32" s="23">
        <v>332.3</v>
      </c>
      <c r="I32" s="22"/>
      <c r="J32" s="22">
        <v>19782</v>
      </c>
      <c r="K32" s="23">
        <f t="shared" si="0"/>
        <v>64901.379059999999</v>
      </c>
      <c r="L32" s="23">
        <v>39.6</v>
      </c>
      <c r="M32" s="24" t="s">
        <v>88</v>
      </c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3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22" t="s">
        <v>90</v>
      </c>
      <c r="D34" s="22">
        <v>1</v>
      </c>
      <c r="E34" s="22"/>
      <c r="F34" s="22"/>
      <c r="G34" s="22">
        <v>1</v>
      </c>
      <c r="H34" s="23">
        <v>340.5</v>
      </c>
      <c r="I34" s="22"/>
      <c r="J34" s="22">
        <v>19520</v>
      </c>
      <c r="K34" s="23">
        <f t="shared" si="0"/>
        <v>64041.801599999999</v>
      </c>
      <c r="L34" s="23">
        <v>40.6</v>
      </c>
      <c r="M34" s="24" t="s">
        <v>88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3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90</v>
      </c>
      <c r="D36" s="22">
        <v>1</v>
      </c>
      <c r="E36" s="22"/>
      <c r="F36" s="22"/>
      <c r="G36" s="22">
        <v>1</v>
      </c>
      <c r="H36" s="23">
        <v>318.89999999999998</v>
      </c>
      <c r="I36" s="22"/>
      <c r="J36" s="22">
        <v>18481</v>
      </c>
      <c r="K36" s="23">
        <f t="shared" si="0"/>
        <v>60633.019229999998</v>
      </c>
      <c r="L36" s="23">
        <v>49.1</v>
      </c>
      <c r="M36" s="24" t="s">
        <v>91</v>
      </c>
    </row>
    <row r="37" spans="1:13" x14ac:dyDescent="0.2">
      <c r="A37" s="11"/>
      <c r="B37" s="21" t="s">
        <v>53</v>
      </c>
      <c r="C37" s="22" t="s">
        <v>90</v>
      </c>
      <c r="D37" s="22">
        <v>1</v>
      </c>
      <c r="E37" s="22"/>
      <c r="F37" s="22"/>
      <c r="G37" s="22">
        <v>1</v>
      </c>
      <c r="H37" s="23">
        <v>291.2</v>
      </c>
      <c r="I37" s="22"/>
      <c r="J37" s="22">
        <v>15712</v>
      </c>
      <c r="K37" s="23">
        <f t="shared" si="0"/>
        <v>51548.400959999999</v>
      </c>
      <c r="L37" s="23">
        <v>81.5</v>
      </c>
      <c r="M37" s="24" t="s">
        <v>92</v>
      </c>
    </row>
    <row r="38" spans="1:13" x14ac:dyDescent="0.2">
      <c r="A38" s="11"/>
      <c r="B38" s="21" t="s">
        <v>54</v>
      </c>
      <c r="C38" s="22" t="s">
        <v>90</v>
      </c>
      <c r="D38" s="22">
        <v>1</v>
      </c>
      <c r="E38" s="22"/>
      <c r="F38" s="22"/>
      <c r="G38" s="22">
        <v>1</v>
      </c>
      <c r="H38" s="23">
        <v>311.89999999999998</v>
      </c>
      <c r="I38" s="22"/>
      <c r="J38" s="22">
        <v>19485</v>
      </c>
      <c r="K38" s="23">
        <f t="shared" si="0"/>
        <v>63926.972549999999</v>
      </c>
      <c r="L38" s="23">
        <v>41.8</v>
      </c>
      <c r="M38" s="24" t="s">
        <v>93</v>
      </c>
    </row>
    <row r="39" spans="1:13" x14ac:dyDescent="0.2">
      <c r="A39" s="11"/>
      <c r="B39" s="21" t="s">
        <v>55</v>
      </c>
      <c r="C39" s="22" t="s">
        <v>90</v>
      </c>
      <c r="D39" s="22">
        <v>1</v>
      </c>
      <c r="E39" s="22"/>
      <c r="F39" s="22"/>
      <c r="G39" s="22">
        <v>1</v>
      </c>
      <c r="H39" s="23">
        <v>279.3</v>
      </c>
      <c r="I39" s="22"/>
      <c r="J39" s="22">
        <v>16610</v>
      </c>
      <c r="K39" s="23">
        <f t="shared" si="0"/>
        <v>54494.586299999995</v>
      </c>
      <c r="L39" s="23">
        <v>70.099999999999994</v>
      </c>
      <c r="M39" s="24" t="s">
        <v>92</v>
      </c>
    </row>
    <row r="40" spans="1:13" x14ac:dyDescent="0.2">
      <c r="A40" s="11"/>
      <c r="B40" s="21" t="s">
        <v>56</v>
      </c>
      <c r="C40" s="46">
        <v>1.9166666666666665</v>
      </c>
      <c r="D40" s="22">
        <v>1</v>
      </c>
      <c r="E40" s="22"/>
      <c r="F40" s="22"/>
      <c r="G40" s="22">
        <v>1</v>
      </c>
      <c r="H40" s="23">
        <v>296.10000000000002</v>
      </c>
      <c r="I40" s="22"/>
      <c r="J40" s="22">
        <v>19500</v>
      </c>
      <c r="K40" s="23">
        <f t="shared" si="0"/>
        <v>63976.184999999998</v>
      </c>
      <c r="L40" s="23">
        <v>41.9</v>
      </c>
      <c r="M40" s="24" t="s">
        <v>88</v>
      </c>
    </row>
    <row r="41" spans="1:13" x14ac:dyDescent="0.2">
      <c r="A41" s="11"/>
      <c r="B41" s="21" t="s">
        <v>57</v>
      </c>
      <c r="C41" s="22" t="s">
        <v>94</v>
      </c>
      <c r="D41" s="22">
        <v>1</v>
      </c>
      <c r="E41" s="22"/>
      <c r="F41" s="22"/>
      <c r="G41" s="22">
        <v>1</v>
      </c>
      <c r="H41" s="23">
        <v>273.39999999999998</v>
      </c>
      <c r="I41" s="22"/>
      <c r="J41" s="22">
        <v>18328</v>
      </c>
      <c r="K41" s="23">
        <f t="shared" si="0"/>
        <v>60131.052239999997</v>
      </c>
      <c r="L41" s="23">
        <v>52.5</v>
      </c>
      <c r="M41" s="24" t="s">
        <v>92</v>
      </c>
    </row>
    <row r="42" spans="1:13" x14ac:dyDescent="0.2">
      <c r="A42" s="11"/>
      <c r="B42" s="21" t="s">
        <v>58</v>
      </c>
      <c r="C42" s="22" t="s">
        <v>95</v>
      </c>
      <c r="D42" s="22">
        <v>1</v>
      </c>
      <c r="E42" s="22"/>
      <c r="F42" s="22"/>
      <c r="G42" s="22">
        <v>1</v>
      </c>
      <c r="H42" s="23">
        <v>291.8</v>
      </c>
      <c r="I42" s="22"/>
      <c r="J42" s="22">
        <v>21726</v>
      </c>
      <c r="K42" s="23">
        <f t="shared" si="0"/>
        <v>71279.312579999998</v>
      </c>
      <c r="L42" s="23">
        <v>29.1</v>
      </c>
      <c r="M42" s="24" t="s">
        <v>88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3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94</v>
      </c>
      <c r="D44" s="22">
        <v>1</v>
      </c>
      <c r="E44" s="22"/>
      <c r="F44" s="22"/>
      <c r="G44" s="22">
        <v>1</v>
      </c>
      <c r="H44" s="23">
        <v>289.3</v>
      </c>
      <c r="I44" s="22"/>
      <c r="J44" s="22">
        <v>20013</v>
      </c>
      <c r="K44" s="23">
        <f t="shared" si="0"/>
        <v>65659.250790000006</v>
      </c>
      <c r="L44" s="23">
        <v>39.299999999999997</v>
      </c>
      <c r="M44" s="24" t="s">
        <v>96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3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94</v>
      </c>
      <c r="D46" s="22">
        <v>1</v>
      </c>
      <c r="E46" s="22"/>
      <c r="F46" s="22"/>
      <c r="G46" s="22">
        <v>1</v>
      </c>
      <c r="H46" s="23">
        <v>293.3</v>
      </c>
      <c r="I46" s="22"/>
      <c r="J46" s="22">
        <v>21727</v>
      </c>
      <c r="K46" s="23">
        <f t="shared" si="0"/>
        <v>71282.593410000001</v>
      </c>
      <c r="L46" s="23">
        <v>29.8</v>
      </c>
      <c r="M46" s="24" t="s">
        <v>97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3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94</v>
      </c>
      <c r="D48" s="22">
        <v>1</v>
      </c>
      <c r="E48" s="22"/>
      <c r="F48" s="22"/>
      <c r="G48" s="22">
        <v>1</v>
      </c>
      <c r="H48" s="23">
        <v>309.2</v>
      </c>
      <c r="I48" s="22"/>
      <c r="J48" s="22">
        <v>17553</v>
      </c>
      <c r="K48" s="23">
        <f t="shared" si="0"/>
        <v>57588.408989999996</v>
      </c>
      <c r="L48" s="23">
        <v>59.7</v>
      </c>
      <c r="M48" s="24" t="s">
        <v>98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3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46">
        <v>1.9090909090909092</v>
      </c>
      <c r="D50" s="22">
        <v>1</v>
      </c>
      <c r="E50" s="22"/>
      <c r="F50" s="22"/>
      <c r="G50" s="22">
        <v>1</v>
      </c>
      <c r="H50" s="23">
        <v>319.8</v>
      </c>
      <c r="I50" s="22"/>
      <c r="J50" s="22">
        <v>21769</v>
      </c>
      <c r="K50" s="23">
        <f t="shared" si="0"/>
        <v>71420.388269999996</v>
      </c>
      <c r="L50" s="23">
        <v>29.5</v>
      </c>
      <c r="M50" s="24" t="s">
        <v>98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46">
        <v>1.9166666666666665</v>
      </c>
      <c r="D52" s="22">
        <v>1</v>
      </c>
      <c r="E52" s="22"/>
      <c r="F52" s="22"/>
      <c r="G52" s="22">
        <v>1</v>
      </c>
      <c r="H52" s="23">
        <v>312.5</v>
      </c>
      <c r="I52" s="22"/>
      <c r="J52" s="22">
        <v>20391</v>
      </c>
      <c r="K52" s="23">
        <f t="shared" si="0"/>
        <v>66899.40453</v>
      </c>
      <c r="L52" s="23">
        <v>36.200000000000003</v>
      </c>
      <c r="M52" s="24" t="s">
        <v>99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3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47" t="s">
        <v>100</v>
      </c>
      <c r="D54" s="22">
        <v>1</v>
      </c>
      <c r="E54" s="22"/>
      <c r="F54" s="22"/>
      <c r="G54" s="22">
        <v>1</v>
      </c>
      <c r="H54" s="23">
        <v>310.5</v>
      </c>
      <c r="I54" s="22"/>
      <c r="J54" s="22">
        <v>19665</v>
      </c>
      <c r="K54" s="23">
        <f t="shared" si="0"/>
        <v>64517.521949999995</v>
      </c>
      <c r="L54" s="23">
        <v>41.4</v>
      </c>
      <c r="M54" s="24" t="s">
        <v>98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3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100</v>
      </c>
      <c r="D56" s="22">
        <v>1</v>
      </c>
      <c r="E56" s="22"/>
      <c r="F56" s="22"/>
      <c r="G56" s="22">
        <v>1</v>
      </c>
      <c r="H56" s="23">
        <v>301</v>
      </c>
      <c r="I56" s="22"/>
      <c r="J56" s="22">
        <v>19703</v>
      </c>
      <c r="K56" s="23">
        <f t="shared" si="0"/>
        <v>64642.193489999998</v>
      </c>
      <c r="L56" s="23">
        <v>40.799999999999997</v>
      </c>
      <c r="M56" s="24" t="s">
        <v>98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3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100</v>
      </c>
      <c r="D58" s="22">
        <v>1</v>
      </c>
      <c r="E58" s="22"/>
      <c r="F58" s="22"/>
      <c r="G58" s="22">
        <v>1</v>
      </c>
      <c r="H58" s="23">
        <v>293.5</v>
      </c>
      <c r="I58" s="22"/>
      <c r="J58" s="22">
        <v>20101</v>
      </c>
      <c r="K58" s="23">
        <f t="shared" si="0"/>
        <v>65947.963829999993</v>
      </c>
      <c r="L58" s="23">
        <v>37.299999999999997</v>
      </c>
      <c r="M58" s="24" t="s">
        <v>101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3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22" t="s">
        <v>102</v>
      </c>
      <c r="D60" s="22">
        <v>1</v>
      </c>
      <c r="E60" s="22"/>
      <c r="F60" s="22"/>
      <c r="G60" s="22">
        <v>1</v>
      </c>
      <c r="H60" s="23">
        <v>294.39999999999998</v>
      </c>
      <c r="I60" s="22"/>
      <c r="J60" s="22">
        <v>20609</v>
      </c>
      <c r="K60" s="23">
        <f t="shared" si="0"/>
        <v>67614.625469999999</v>
      </c>
      <c r="L60" s="23">
        <v>34.299999999999997</v>
      </c>
      <c r="M60" s="24" t="s">
        <v>101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3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103</v>
      </c>
      <c r="D62" s="22">
        <v>1</v>
      </c>
      <c r="E62" s="22"/>
      <c r="F62" s="22"/>
      <c r="G62" s="22">
        <v>1</v>
      </c>
      <c r="H62" s="23">
        <v>297.2</v>
      </c>
      <c r="I62" s="22"/>
      <c r="J62" s="22">
        <v>20685</v>
      </c>
      <c r="K62" s="23">
        <f t="shared" si="0"/>
        <v>67863.968550000005</v>
      </c>
      <c r="L62" s="23">
        <v>33.4</v>
      </c>
      <c r="M62" s="24" t="s">
        <v>101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3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/>
      <c r="D64" s="22"/>
      <c r="E64" s="22"/>
      <c r="F64" s="22"/>
      <c r="G64" s="22"/>
      <c r="H64" s="23"/>
      <c r="I64" s="22"/>
      <c r="J64" s="22"/>
      <c r="K64" s="23"/>
      <c r="L64" s="23"/>
      <c r="M64" s="24"/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3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0"/>
      <c r="I66" s="4"/>
      <c r="J66" s="4"/>
      <c r="K66" s="4"/>
      <c r="L66" s="40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42"/>
      <c r="I67" s="27"/>
      <c r="J67" s="27"/>
      <c r="K67" s="27"/>
      <c r="L67" s="42"/>
      <c r="M67" s="28"/>
    </row>
    <row r="68" spans="1:13" x14ac:dyDescent="0.2">
      <c r="A68" s="11"/>
      <c r="B68" s="6" t="s">
        <v>0</v>
      </c>
      <c r="C68" s="32">
        <f>MAX(K4:K65)</f>
        <v>71420.388269999996</v>
      </c>
      <c r="D68" s="7" t="s">
        <v>1</v>
      </c>
      <c r="E68" s="7"/>
      <c r="F68" s="7"/>
      <c r="G68" s="33">
        <f>MIN(K4:K65)</f>
        <v>51203.913809999998</v>
      </c>
      <c r="H68" s="42"/>
      <c r="I68" s="7" t="s">
        <v>4</v>
      </c>
      <c r="J68" s="7"/>
      <c r="K68" s="35">
        <f>SUM(G4:G65)</f>
        <v>33</v>
      </c>
      <c r="L68" s="42"/>
      <c r="M68" s="28"/>
    </row>
    <row r="69" spans="1:13" x14ac:dyDescent="0.2">
      <c r="A69" s="11"/>
      <c r="B69" s="8" t="s">
        <v>5</v>
      </c>
      <c r="C69" s="33">
        <f>MIN(L4:L65)</f>
        <v>29.1</v>
      </c>
      <c r="D69" s="9" t="s">
        <v>5</v>
      </c>
      <c r="E69" s="9"/>
      <c r="F69" s="9"/>
      <c r="G69" s="33">
        <f>MAX(L4:L65)</f>
        <v>82</v>
      </c>
      <c r="H69" s="42"/>
      <c r="I69" s="27"/>
      <c r="J69" s="27"/>
      <c r="K69" s="27"/>
      <c r="L69" s="42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42"/>
      <c r="I70" s="15" t="s">
        <v>16</v>
      </c>
      <c r="J70" s="15"/>
      <c r="K70" s="35">
        <f>SUM(D4:D65)</f>
        <v>33</v>
      </c>
      <c r="L70" s="42"/>
      <c r="M70" s="28"/>
    </row>
    <row r="71" spans="1:13" x14ac:dyDescent="0.2">
      <c r="A71" s="11"/>
      <c r="B71" s="6" t="s">
        <v>2</v>
      </c>
      <c r="C71" s="33">
        <f>AVERAGE(L4:L65)</f>
        <v>46.184848484848487</v>
      </c>
      <c r="D71" s="7" t="s">
        <v>3</v>
      </c>
      <c r="E71" s="7"/>
      <c r="F71" s="7"/>
      <c r="G71" s="34">
        <f>AVERAGE(K4:K65)</f>
        <v>62627.465612727276</v>
      </c>
      <c r="H71" s="42"/>
      <c r="I71" s="15" t="s">
        <v>17</v>
      </c>
      <c r="J71" s="15"/>
      <c r="K71" s="35">
        <f>SUM(E4:E65)</f>
        <v>0</v>
      </c>
      <c r="L71" s="42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42"/>
      <c r="I72" s="16" t="s">
        <v>8</v>
      </c>
      <c r="J72" s="16"/>
      <c r="K72" s="35">
        <f>SUM(F4:F65)</f>
        <v>0</v>
      </c>
      <c r="L72" s="42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43"/>
      <c r="I73" s="29"/>
      <c r="J73" s="29"/>
      <c r="K73" s="29"/>
      <c r="L73" s="43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44"/>
      <c r="I74" s="14"/>
      <c r="J74" s="14"/>
      <c r="K74" s="14"/>
      <c r="L74" s="4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Rodriguez, Stephanie (Contractor)</cp:lastModifiedBy>
  <cp:lastPrinted>2004-09-30T07:28:07Z</cp:lastPrinted>
  <dcterms:created xsi:type="dcterms:W3CDTF">1999-03-12T00:27:25Z</dcterms:created>
  <dcterms:modified xsi:type="dcterms:W3CDTF">2022-10-06T05:03:09Z</dcterms:modified>
</cp:coreProperties>
</file>