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ET DATA\OPSEA WORK FILES\Observer Products\CLIMO\Input\CLIMO2023\04-2023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6" i="1" l="1"/>
  <c r="K8" i="1"/>
  <c r="K10" i="1"/>
  <c r="K12" i="1"/>
  <c r="K14" i="1"/>
  <c r="K16" i="1"/>
  <c r="K18" i="1"/>
  <c r="K20" i="1"/>
  <c r="K22" i="1"/>
  <c r="K24" i="1"/>
  <c r="K26" i="1"/>
  <c r="K28" i="1"/>
  <c r="K30" i="1"/>
  <c r="K32" i="1"/>
  <c r="K34" i="1"/>
  <c r="K36" i="1"/>
  <c r="K38" i="1"/>
  <c r="K40" i="1"/>
  <c r="K42" i="1"/>
  <c r="K44" i="1"/>
  <c r="K46" i="1"/>
  <c r="K48" i="1"/>
  <c r="K50" i="1"/>
  <c r="K52" i="1"/>
  <c r="K54" i="1"/>
  <c r="K56" i="1"/>
  <c r="K58" i="1"/>
  <c r="K60" i="1"/>
  <c r="K62" i="1"/>
  <c r="K4" i="1"/>
  <c r="K72" i="1"/>
  <c r="K70" i="1"/>
  <c r="K71" i="1"/>
  <c r="K68" i="1"/>
  <c r="C71" i="1"/>
  <c r="G69" i="1"/>
  <c r="C69" i="1"/>
  <c r="G68" i="1" l="1"/>
  <c r="G71" i="1"/>
  <c r="C68" i="1"/>
</calcChain>
</file>

<file path=xl/sharedStrings.xml><?xml version="1.0" encoding="utf-8"?>
<sst xmlns="http://schemas.openxmlformats.org/spreadsheetml/2006/main" count="142" uniqueCount="93">
  <si>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</si>
  <si>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</si>
  <si>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</si>
  <si>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</si>
  <si>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</si>
  <si>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</si>
  <si>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</si>
  <si>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</si>
  <si>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</si>
  <si>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</si>
  <si>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</si>
  <si>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</si>
  <si>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</si>
  <si>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</si>
  <si>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</si>
  <si>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</si>
  <si>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</si>
  <si>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</si>
  <si>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</si>
  <si>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</si>
  <si>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</si>
  <si>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</si>
  <si>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</si>
  <si>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</si>
  <si>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</si>
  <si>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</si>
  <si>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</si>
  <si>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</si>
  <si>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</si>
  <si>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</si>
  <si>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</si>
  <si>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</si>
  <si>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</si>
  <si>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</si>
  <si>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</si>
  <si>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</si>
  <si>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</si>
  <si>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</si>
  <si>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</si>
  <si>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</si>
  <si>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</si>
  <si>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</si>
  <si>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</si>
  <si>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</si>
  <si>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</si>
  <si>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</si>
  <si>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</si>
  <si>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</si>
  <si>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</si>
  <si>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</si>
  <si>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</si>
  <si>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</si>
  <si>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</si>
  <si>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</si>
  <si>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</si>
  <si>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</si>
  <si>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</si>
  <si>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</si>
  <si>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</si>
  <si>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</si>
  <si>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</si>
  <si>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</si>
  <si>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</si>
  <si>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</si>
  <si>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</si>
  <si>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</si>
  <si>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</si>
  <si>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</si>
  <si>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</si>
  <si>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</si>
  <si>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</si>
  <si>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</si>
  <si>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</si>
  <si>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</si>
  <si>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</si>
  <si>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</si>
  <si>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</si>
  <si>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</si>
  <si>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</si>
  <si>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</si>
  <si>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</si>
  <si>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</si>
  <si>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1 11</t>
  </si>
  <si>
    <t>AT</t>
  </si>
  <si>
    <t>CD</t>
  </si>
  <si>
    <t xml:space="preserve"> 1 11</t>
  </si>
  <si>
    <t>MM</t>
  </si>
  <si>
    <t>1 12</t>
  </si>
  <si>
    <t>2 1</t>
  </si>
  <si>
    <t>JK</t>
  </si>
  <si>
    <t>2 1 / 2</t>
  </si>
  <si>
    <t>2 2</t>
  </si>
  <si>
    <t>2 3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</si>
</sst>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3" fontId="0" fillId="0" borderId="6" xfId="0" applyNumberFormat="1" applyBorder="1" applyAlignment="1">
      <alignment horizontal="center"/>
    </xf>
    <xf numFmtId="12" fontId="0" fillId="0" borderId="6" xfId="0" applyNumberForma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" activePane="bottomLeft" state="frozen"/>
      <selection pane="bottomLeft" activeCell="K65" sqref="K65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1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1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2">
        <v>45017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14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37" t="s">
        <v>9</v>
      </c>
      <c r="I3" s="37" t="s">
        <v>10</v>
      </c>
      <c r="J3" s="37" t="s">
        <v>18</v>
      </c>
      <c r="K3" s="37" t="s">
        <v>19</v>
      </c>
      <c r="L3" s="37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8">
        <v>289.7</v>
      </c>
      <c r="I4" s="18"/>
      <c r="J4" s="18">
        <v>23475</v>
      </c>
      <c r="K4" s="19">
        <f>J4*3.28083</f>
        <v>77017.484249999994</v>
      </c>
      <c r="L4" s="19">
        <v>28.7</v>
      </c>
      <c r="M4" s="20" t="s">
        <v>83</v>
      </c>
    </row>
    <row r="5" spans="1:14" x14ac:dyDescent="0.2">
      <c r="A5" s="11"/>
      <c r="B5" s="21" t="s">
        <v>21</v>
      </c>
      <c r="C5" s="22"/>
      <c r="D5" s="22"/>
      <c r="E5" s="22"/>
      <c r="F5" s="22"/>
      <c r="G5" s="22"/>
      <c r="H5" s="22"/>
      <c r="I5" s="22"/>
      <c r="J5" s="22"/>
      <c r="K5" s="23"/>
      <c r="L5" s="23"/>
      <c r="M5" s="24"/>
    </row>
    <row r="6" spans="1:14" x14ac:dyDescent="0.2">
      <c r="A6" s="11"/>
      <c r="B6" s="21" t="s">
        <v>22</v>
      </c>
      <c r="C6" s="22" t="s">
        <v>82</v>
      </c>
      <c r="D6" s="22">
        <v>1</v>
      </c>
      <c r="E6" s="22"/>
      <c r="F6" s="22"/>
      <c r="G6" s="22">
        <v>1</v>
      </c>
      <c r="H6" s="22">
        <v>309.89999999999998</v>
      </c>
      <c r="I6" s="22"/>
      <c r="J6" s="22">
        <v>22819</v>
      </c>
      <c r="K6" s="23">
        <f t="shared" ref="K6:K65" si="0">J6*3.28083</f>
        <v>74865.259770000004</v>
      </c>
      <c r="L6" s="23">
        <v>31.9</v>
      </c>
      <c r="M6" s="24" t="s">
        <v>84</v>
      </c>
    </row>
    <row r="7" spans="1:14" x14ac:dyDescent="0.2">
      <c r="A7" s="11"/>
      <c r="B7" s="21" t="s">
        <v>23</v>
      </c>
      <c r="C7" s="22"/>
      <c r="D7" s="22"/>
      <c r="E7" s="22"/>
      <c r="F7" s="22"/>
      <c r="G7" s="22"/>
      <c r="H7" s="22"/>
      <c r="I7" s="22"/>
      <c r="J7" s="22"/>
      <c r="K7" s="23"/>
      <c r="L7" s="23"/>
      <c r="M7" s="24"/>
    </row>
    <row r="8" spans="1:14" x14ac:dyDescent="0.2">
      <c r="A8" s="11"/>
      <c r="B8" s="21" t="s">
        <v>24</v>
      </c>
      <c r="C8" s="22" t="s">
        <v>85</v>
      </c>
      <c r="D8" s="22">
        <v>1</v>
      </c>
      <c r="E8" s="22"/>
      <c r="F8" s="22"/>
      <c r="G8" s="22">
        <v>1</v>
      </c>
      <c r="H8" s="22">
        <v>298.3</v>
      </c>
      <c r="I8" s="22"/>
      <c r="J8" s="22">
        <v>23810</v>
      </c>
      <c r="K8" s="23">
        <f t="shared" si="0"/>
        <v>78116.562300000005</v>
      </c>
      <c r="L8" s="23">
        <v>27.2</v>
      </c>
      <c r="M8" s="24" t="s">
        <v>86</v>
      </c>
    </row>
    <row r="9" spans="1:14" x14ac:dyDescent="0.2">
      <c r="A9" s="11"/>
      <c r="B9" s="21" t="s">
        <v>25</v>
      </c>
      <c r="C9" s="22"/>
      <c r="D9" s="22"/>
      <c r="E9" s="22"/>
      <c r="F9" s="22"/>
      <c r="G9" s="22"/>
      <c r="H9" s="22"/>
      <c r="I9" s="22"/>
      <c r="J9" s="22"/>
      <c r="K9" s="23"/>
      <c r="L9" s="23"/>
      <c r="M9" s="24"/>
    </row>
    <row r="10" spans="1:14" x14ac:dyDescent="0.2">
      <c r="A10" s="11"/>
      <c r="B10" s="21" t="s">
        <v>26</v>
      </c>
      <c r="C10" s="22" t="s">
        <v>82</v>
      </c>
      <c r="D10" s="22">
        <v>1</v>
      </c>
      <c r="E10" s="22"/>
      <c r="F10" s="22"/>
      <c r="G10" s="22">
        <v>1</v>
      </c>
      <c r="H10" s="22">
        <v>310.3</v>
      </c>
      <c r="I10" s="22"/>
      <c r="J10" s="22">
        <v>21629</v>
      </c>
      <c r="K10" s="23">
        <f t="shared" si="0"/>
        <v>70961.072069999995</v>
      </c>
      <c r="L10" s="23">
        <v>38.5</v>
      </c>
      <c r="M10" s="24" t="s">
        <v>86</v>
      </c>
    </row>
    <row r="11" spans="1:14" x14ac:dyDescent="0.2">
      <c r="A11" s="11"/>
      <c r="B11" s="21" t="s">
        <v>27</v>
      </c>
      <c r="C11" s="22"/>
      <c r="D11" s="22"/>
      <c r="E11" s="22"/>
      <c r="F11" s="22"/>
      <c r="G11" s="22"/>
      <c r="H11" s="22"/>
      <c r="I11" s="22"/>
      <c r="J11" s="22"/>
      <c r="K11" s="23"/>
      <c r="L11" s="23"/>
      <c r="M11" s="24"/>
    </row>
    <row r="12" spans="1:14" x14ac:dyDescent="0.2">
      <c r="A12" s="11"/>
      <c r="B12" s="21" t="s">
        <v>28</v>
      </c>
      <c r="C12" s="22" t="s">
        <v>82</v>
      </c>
      <c r="D12" s="22">
        <v>1</v>
      </c>
      <c r="E12" s="22"/>
      <c r="F12" s="22"/>
      <c r="G12" s="22">
        <v>1</v>
      </c>
      <c r="H12" s="22">
        <v>292.60000000000002</v>
      </c>
      <c r="I12" s="22"/>
      <c r="J12" s="22">
        <v>22592</v>
      </c>
      <c r="K12" s="23">
        <f t="shared" si="0"/>
        <v>74120.511360000004</v>
      </c>
      <c r="L12" s="23">
        <v>32.299999999999997</v>
      </c>
      <c r="M12" s="24" t="s">
        <v>86</v>
      </c>
    </row>
    <row r="13" spans="1:14" x14ac:dyDescent="0.2">
      <c r="A13" s="11"/>
      <c r="B13" s="21" t="s">
        <v>29</v>
      </c>
      <c r="C13" s="22"/>
      <c r="D13" s="22"/>
      <c r="E13" s="22"/>
      <c r="F13" s="22"/>
      <c r="G13" s="22"/>
      <c r="H13" s="22"/>
      <c r="I13" s="22"/>
      <c r="J13" s="22"/>
      <c r="K13" s="23"/>
      <c r="L13" s="23"/>
      <c r="M13" s="24"/>
    </row>
    <row r="14" spans="1:14" x14ac:dyDescent="0.2">
      <c r="A14" s="11"/>
      <c r="B14" s="21" t="s">
        <v>30</v>
      </c>
      <c r="C14" s="22" t="s">
        <v>82</v>
      </c>
      <c r="D14" s="22">
        <v>1</v>
      </c>
      <c r="E14" s="22"/>
      <c r="F14" s="22"/>
      <c r="G14" s="22">
        <v>1</v>
      </c>
      <c r="H14" s="22">
        <v>304.7</v>
      </c>
      <c r="I14" s="22"/>
      <c r="J14" s="22">
        <v>23898</v>
      </c>
      <c r="K14" s="23">
        <f t="shared" si="0"/>
        <v>78405.275339999993</v>
      </c>
      <c r="L14" s="23">
        <v>25.9</v>
      </c>
      <c r="M14" s="24" t="s">
        <v>86</v>
      </c>
    </row>
    <row r="15" spans="1:14" x14ac:dyDescent="0.2">
      <c r="A15" s="11"/>
      <c r="B15" s="21" t="s">
        <v>31</v>
      </c>
      <c r="C15" s="22"/>
      <c r="D15" s="22"/>
      <c r="E15" s="22"/>
      <c r="F15" s="22"/>
      <c r="G15" s="22"/>
      <c r="H15" s="22"/>
      <c r="I15" s="22"/>
      <c r="J15" s="22"/>
      <c r="K15" s="23"/>
      <c r="L15" s="23"/>
      <c r="M15" s="24"/>
    </row>
    <row r="16" spans="1:14" x14ac:dyDescent="0.2">
      <c r="A16" s="11"/>
      <c r="B16" s="21" t="s">
        <v>32</v>
      </c>
      <c r="C16" s="22" t="s">
        <v>82</v>
      </c>
      <c r="D16" s="22">
        <v>1</v>
      </c>
      <c r="E16" s="22"/>
      <c r="F16" s="22"/>
      <c r="G16" s="22">
        <v>1</v>
      </c>
      <c r="H16" s="22">
        <v>300.60000000000002</v>
      </c>
      <c r="I16" s="22"/>
      <c r="J16" s="22">
        <v>21481</v>
      </c>
      <c r="K16" s="23">
        <f t="shared" si="0"/>
        <v>70475.509229999996</v>
      </c>
      <c r="L16" s="23">
        <v>38.4</v>
      </c>
      <c r="M16" s="24" t="s">
        <v>83</v>
      </c>
    </row>
    <row r="17" spans="1:13" x14ac:dyDescent="0.2">
      <c r="A17" s="11"/>
      <c r="B17" s="21" t="s">
        <v>33</v>
      </c>
      <c r="C17" s="22"/>
      <c r="D17" s="22"/>
      <c r="E17" s="22"/>
      <c r="F17" s="22"/>
      <c r="G17" s="22"/>
      <c r="H17" s="22"/>
      <c r="I17" s="22"/>
      <c r="J17" s="22"/>
      <c r="K17" s="23"/>
      <c r="L17" s="23"/>
      <c r="M17" s="24"/>
    </row>
    <row r="18" spans="1:13" x14ac:dyDescent="0.2">
      <c r="A18" s="11"/>
      <c r="B18" s="21" t="s">
        <v>34</v>
      </c>
      <c r="C18" s="40">
        <v>1.9166666666666665</v>
      </c>
      <c r="D18" s="22">
        <v>1</v>
      </c>
      <c r="E18" s="22"/>
      <c r="F18" s="22"/>
      <c r="G18" s="22">
        <v>1</v>
      </c>
      <c r="H18" s="22">
        <v>310.5</v>
      </c>
      <c r="I18" s="22"/>
      <c r="J18" s="22">
        <v>23552</v>
      </c>
      <c r="K18" s="23">
        <f t="shared" si="0"/>
        <v>77270.108160000003</v>
      </c>
      <c r="L18" s="23">
        <v>27.6</v>
      </c>
      <c r="M18" s="24" t="s">
        <v>83</v>
      </c>
    </row>
    <row r="19" spans="1:13" x14ac:dyDescent="0.2">
      <c r="A19" s="11"/>
      <c r="B19" s="21" t="s">
        <v>35</v>
      </c>
      <c r="C19" s="22"/>
      <c r="D19" s="22"/>
      <c r="E19" s="22"/>
      <c r="F19" s="22"/>
      <c r="G19" s="22"/>
      <c r="H19" s="22"/>
      <c r="I19" s="22"/>
      <c r="J19" s="22"/>
      <c r="K19" s="23"/>
      <c r="L19" s="23"/>
      <c r="M19" s="24"/>
    </row>
    <row r="20" spans="1:13" x14ac:dyDescent="0.2">
      <c r="A20" s="11"/>
      <c r="B20" s="21" t="s">
        <v>36</v>
      </c>
      <c r="C20" s="22" t="s">
        <v>87</v>
      </c>
      <c r="D20" s="22">
        <v>1</v>
      </c>
      <c r="E20" s="22"/>
      <c r="F20" s="22"/>
      <c r="G20" s="22">
        <v>1</v>
      </c>
      <c r="H20" s="22">
        <v>317.5</v>
      </c>
      <c r="I20" s="22"/>
      <c r="J20" s="22">
        <v>21842</v>
      </c>
      <c r="K20" s="23">
        <f t="shared" si="0"/>
        <v>71659.888859999992</v>
      </c>
      <c r="L20" s="23">
        <v>36.799999999999997</v>
      </c>
      <c r="M20" s="24" t="s">
        <v>84</v>
      </c>
    </row>
    <row r="21" spans="1:13" x14ac:dyDescent="0.2">
      <c r="A21" s="11"/>
      <c r="B21" s="21" t="s">
        <v>37</v>
      </c>
      <c r="C21" s="22"/>
      <c r="D21" s="22"/>
      <c r="E21" s="22"/>
      <c r="F21" s="22"/>
      <c r="G21" s="22"/>
      <c r="H21" s="22"/>
      <c r="I21" s="22"/>
      <c r="J21" s="22"/>
      <c r="K21" s="23"/>
      <c r="L21" s="23"/>
      <c r="M21" s="24"/>
    </row>
    <row r="22" spans="1:13" x14ac:dyDescent="0.2">
      <c r="A22" s="11"/>
      <c r="B22" s="21" t="s">
        <v>38</v>
      </c>
      <c r="C22" s="22" t="s">
        <v>87</v>
      </c>
      <c r="D22" s="22">
        <v>1</v>
      </c>
      <c r="E22" s="22"/>
      <c r="F22" s="22"/>
      <c r="G22" s="22">
        <v>1</v>
      </c>
      <c r="H22" s="22">
        <v>317</v>
      </c>
      <c r="I22" s="22"/>
      <c r="J22" s="22">
        <v>23364</v>
      </c>
      <c r="K22" s="23">
        <f t="shared" si="0"/>
        <v>76653.312120000002</v>
      </c>
      <c r="L22" s="23">
        <v>28.5</v>
      </c>
      <c r="M22" s="24" t="s">
        <v>86</v>
      </c>
    </row>
    <row r="23" spans="1:13" x14ac:dyDescent="0.2">
      <c r="A23" s="11"/>
      <c r="B23" s="21" t="s">
        <v>39</v>
      </c>
      <c r="C23" s="22"/>
      <c r="D23" s="22"/>
      <c r="E23" s="22"/>
      <c r="F23" s="22"/>
      <c r="G23" s="22"/>
      <c r="H23" s="22"/>
      <c r="I23" s="22"/>
      <c r="J23" s="22"/>
      <c r="K23" s="23"/>
      <c r="L23" s="23"/>
      <c r="M23" s="24"/>
    </row>
    <row r="24" spans="1:13" x14ac:dyDescent="0.2">
      <c r="A24" s="11"/>
      <c r="B24" s="21" t="s">
        <v>40</v>
      </c>
      <c r="C24" s="22" t="s">
        <v>87</v>
      </c>
      <c r="D24" s="22">
        <v>1</v>
      </c>
      <c r="E24" s="22"/>
      <c r="F24" s="22"/>
      <c r="G24" s="22">
        <v>1</v>
      </c>
      <c r="H24" s="22">
        <v>283.10000000000002</v>
      </c>
      <c r="I24" s="22"/>
      <c r="J24" s="22">
        <v>23918</v>
      </c>
      <c r="K24" s="23">
        <f t="shared" si="0"/>
        <v>78470.891940000001</v>
      </c>
      <c r="L24" s="23">
        <v>25.8</v>
      </c>
      <c r="M24" s="24" t="s">
        <v>86</v>
      </c>
    </row>
    <row r="25" spans="1:13" x14ac:dyDescent="0.2">
      <c r="A25" s="11"/>
      <c r="B25" s="21" t="s">
        <v>41</v>
      </c>
      <c r="C25" s="22"/>
      <c r="D25" s="22"/>
      <c r="E25" s="22"/>
      <c r="F25" s="22"/>
      <c r="G25" s="22"/>
      <c r="H25" s="22"/>
      <c r="I25" s="22"/>
      <c r="J25" s="22"/>
      <c r="K25" s="23"/>
      <c r="L25" s="23"/>
      <c r="M25" s="24"/>
    </row>
    <row r="26" spans="1:13" x14ac:dyDescent="0.2">
      <c r="A26" s="11"/>
      <c r="B26" s="21" t="s">
        <v>42</v>
      </c>
      <c r="C26" s="22" t="s">
        <v>87</v>
      </c>
      <c r="D26" s="22">
        <v>1</v>
      </c>
      <c r="E26" s="22"/>
      <c r="F26" s="22"/>
      <c r="G26" s="22">
        <v>1</v>
      </c>
      <c r="H26" s="22">
        <v>304.39999999999998</v>
      </c>
      <c r="I26" s="22"/>
      <c r="J26" s="22">
        <v>22685</v>
      </c>
      <c r="K26" s="23">
        <f t="shared" si="0"/>
        <v>74425.628549999994</v>
      </c>
      <c r="L26" s="23">
        <v>31.8</v>
      </c>
      <c r="M26" s="24" t="s">
        <v>86</v>
      </c>
    </row>
    <row r="27" spans="1:13" x14ac:dyDescent="0.2">
      <c r="A27" s="11"/>
      <c r="B27" s="21" t="s">
        <v>43</v>
      </c>
      <c r="C27" s="22"/>
      <c r="D27" s="22"/>
      <c r="E27" s="22"/>
      <c r="F27" s="22"/>
      <c r="G27" s="22"/>
      <c r="H27" s="22"/>
      <c r="I27" s="22"/>
      <c r="J27" s="22"/>
      <c r="K27" s="23"/>
      <c r="L27" s="23"/>
      <c r="M27" s="24"/>
    </row>
    <row r="28" spans="1:13" x14ac:dyDescent="0.2">
      <c r="A28" s="11"/>
      <c r="B28" s="21" t="s">
        <v>44</v>
      </c>
      <c r="C28" s="22" t="s">
        <v>87</v>
      </c>
      <c r="D28" s="22">
        <v>1</v>
      </c>
      <c r="E28" s="22"/>
      <c r="F28" s="22"/>
      <c r="G28" s="22">
        <v>1</v>
      </c>
      <c r="H28" s="22">
        <v>300.3</v>
      </c>
      <c r="I28" s="22"/>
      <c r="J28" s="22">
        <v>21830</v>
      </c>
      <c r="K28" s="23">
        <f t="shared" si="0"/>
        <v>71620.518899999995</v>
      </c>
      <c r="L28" s="23">
        <v>36.799999999999997</v>
      </c>
      <c r="M28" s="24" t="s">
        <v>86</v>
      </c>
    </row>
    <row r="29" spans="1:13" x14ac:dyDescent="0.2">
      <c r="A29" s="11"/>
      <c r="B29" s="21" t="s">
        <v>45</v>
      </c>
      <c r="C29" s="22"/>
      <c r="D29" s="22"/>
      <c r="E29" s="22"/>
      <c r="F29" s="22"/>
      <c r="G29" s="22"/>
      <c r="H29" s="22"/>
      <c r="I29" s="22"/>
      <c r="J29" s="22"/>
      <c r="K29" s="23"/>
      <c r="L29" s="23"/>
      <c r="M29" s="24"/>
    </row>
    <row r="30" spans="1:13" x14ac:dyDescent="0.2">
      <c r="A30" s="11"/>
      <c r="B30" s="21" t="s">
        <v>46</v>
      </c>
      <c r="C30" s="22" t="s">
        <v>87</v>
      </c>
      <c r="D30" s="22">
        <v>1</v>
      </c>
      <c r="E30" s="22"/>
      <c r="F30" s="22"/>
      <c r="G30" s="22">
        <v>1</v>
      </c>
      <c r="H30" s="22">
        <v>293.8</v>
      </c>
      <c r="I30" s="22"/>
      <c r="J30" s="22">
        <v>18541</v>
      </c>
      <c r="K30" s="23">
        <f t="shared" si="0"/>
        <v>60829.869030000002</v>
      </c>
      <c r="L30" s="23">
        <v>62.2</v>
      </c>
      <c r="M30" s="24" t="s">
        <v>86</v>
      </c>
    </row>
    <row r="31" spans="1:13" x14ac:dyDescent="0.2">
      <c r="A31" s="11"/>
      <c r="B31" s="21" t="s">
        <v>47</v>
      </c>
      <c r="C31" s="22"/>
      <c r="D31" s="22"/>
      <c r="E31" s="22"/>
      <c r="F31" s="22"/>
      <c r="G31" s="22"/>
      <c r="H31" s="22"/>
      <c r="I31" s="22"/>
      <c r="J31" s="22"/>
      <c r="K31" s="23"/>
      <c r="L31" s="23"/>
      <c r="M31" s="24"/>
    </row>
    <row r="32" spans="1:13" x14ac:dyDescent="0.2">
      <c r="A32" s="11"/>
      <c r="B32" s="21" t="s">
        <v>48</v>
      </c>
      <c r="C32" s="22" t="s">
        <v>87</v>
      </c>
      <c r="D32" s="22">
        <v>1</v>
      </c>
      <c r="E32" s="22"/>
      <c r="F32" s="22"/>
      <c r="G32" s="22">
        <v>1</v>
      </c>
      <c r="H32" s="22">
        <v>305.60000000000002</v>
      </c>
      <c r="I32" s="22"/>
      <c r="J32" s="22">
        <v>23202</v>
      </c>
      <c r="K32" s="23">
        <f t="shared" si="0"/>
        <v>76121.817660000001</v>
      </c>
      <c r="L32" s="23">
        <v>28.9</v>
      </c>
      <c r="M32" s="24" t="s">
        <v>86</v>
      </c>
    </row>
    <row r="33" spans="1:13" x14ac:dyDescent="0.2">
      <c r="A33" s="11"/>
      <c r="B33" s="21" t="s">
        <v>49</v>
      </c>
      <c r="C33" s="22"/>
      <c r="D33" s="22"/>
      <c r="E33" s="22"/>
      <c r="F33" s="22"/>
      <c r="G33" s="22"/>
      <c r="H33" s="22"/>
      <c r="I33" s="22"/>
      <c r="J33" s="22"/>
      <c r="K33" s="23"/>
      <c r="L33" s="23"/>
      <c r="M33" s="24"/>
    </row>
    <row r="34" spans="1:13" x14ac:dyDescent="0.2">
      <c r="A34" s="11"/>
      <c r="B34" s="21" t="s">
        <v>50</v>
      </c>
      <c r="C34" s="22" t="s">
        <v>88</v>
      </c>
      <c r="D34" s="22">
        <v>1</v>
      </c>
      <c r="E34" s="22"/>
      <c r="F34" s="22"/>
      <c r="G34" s="22">
        <v>1</v>
      </c>
      <c r="H34" s="22">
        <v>293.89999999999998</v>
      </c>
      <c r="I34" s="22"/>
      <c r="J34" s="22">
        <v>20783</v>
      </c>
      <c r="K34" s="23">
        <f t="shared" si="0"/>
        <v>68185.489889999997</v>
      </c>
      <c r="L34" s="23">
        <v>42.8</v>
      </c>
      <c r="M34" s="24" t="s">
        <v>84</v>
      </c>
    </row>
    <row r="35" spans="1:13" x14ac:dyDescent="0.2">
      <c r="A35" s="11"/>
      <c r="B35" s="21" t="s">
        <v>51</v>
      </c>
      <c r="C35" s="22"/>
      <c r="D35" s="22"/>
      <c r="E35" s="22"/>
      <c r="F35" s="22"/>
      <c r="G35" s="22"/>
      <c r="H35" s="22"/>
      <c r="I35" s="22"/>
      <c r="J35" s="22"/>
      <c r="K35" s="23"/>
      <c r="L35" s="23"/>
      <c r="M35" s="24"/>
    </row>
    <row r="36" spans="1:13" x14ac:dyDescent="0.2">
      <c r="A36" s="11"/>
      <c r="B36" s="21" t="s">
        <v>52</v>
      </c>
      <c r="C36" s="22" t="s">
        <v>88</v>
      </c>
      <c r="D36" s="22">
        <v>1</v>
      </c>
      <c r="E36" s="22"/>
      <c r="F36" s="22"/>
      <c r="G36" s="22">
        <v>1</v>
      </c>
      <c r="H36" s="22">
        <v>318</v>
      </c>
      <c r="I36" s="22"/>
      <c r="J36" s="22">
        <v>22971</v>
      </c>
      <c r="K36" s="23">
        <f t="shared" si="0"/>
        <v>75363.945930000002</v>
      </c>
      <c r="L36" s="23">
        <v>30.4</v>
      </c>
      <c r="M36" s="24" t="s">
        <v>86</v>
      </c>
    </row>
    <row r="37" spans="1:13" x14ac:dyDescent="0.2">
      <c r="A37" s="11"/>
      <c r="B37" s="21" t="s">
        <v>53</v>
      </c>
      <c r="C37" s="22"/>
      <c r="D37" s="22"/>
      <c r="E37" s="22"/>
      <c r="F37" s="22"/>
      <c r="G37" s="22"/>
      <c r="H37" s="22"/>
      <c r="I37" s="22"/>
      <c r="J37" s="22"/>
      <c r="K37" s="23"/>
      <c r="L37" s="23"/>
      <c r="M37" s="24"/>
    </row>
    <row r="38" spans="1:13" x14ac:dyDescent="0.2">
      <c r="A38" s="11"/>
      <c r="B38" s="21" t="s">
        <v>54</v>
      </c>
      <c r="C38" s="22" t="s">
        <v>88</v>
      </c>
      <c r="D38" s="22">
        <v>1</v>
      </c>
      <c r="E38" s="22"/>
      <c r="F38" s="22"/>
      <c r="G38" s="22">
        <v>1</v>
      </c>
      <c r="H38" s="22">
        <v>290.89999999999998</v>
      </c>
      <c r="I38" s="22"/>
      <c r="J38" s="22">
        <v>18950</v>
      </c>
      <c r="K38" s="23">
        <f t="shared" si="0"/>
        <v>62171.728499999997</v>
      </c>
      <c r="L38" s="23">
        <v>58.2</v>
      </c>
      <c r="M38" s="24" t="s">
        <v>86</v>
      </c>
    </row>
    <row r="39" spans="1:13" x14ac:dyDescent="0.2">
      <c r="A39" s="11"/>
      <c r="B39" s="21" t="s">
        <v>55</v>
      </c>
      <c r="C39" s="22"/>
      <c r="D39" s="22"/>
      <c r="E39" s="22"/>
      <c r="F39" s="22"/>
      <c r="G39" s="22"/>
      <c r="H39" s="22"/>
      <c r="I39" s="22"/>
      <c r="J39" s="22"/>
      <c r="K39" s="23"/>
      <c r="L39" s="23"/>
      <c r="M39" s="24"/>
    </row>
    <row r="40" spans="1:13" x14ac:dyDescent="0.2">
      <c r="A40" s="11"/>
      <c r="B40" s="21" t="s">
        <v>56</v>
      </c>
      <c r="C40" s="22" t="s">
        <v>88</v>
      </c>
      <c r="D40" s="22">
        <v>1</v>
      </c>
      <c r="E40" s="22"/>
      <c r="F40" s="22"/>
      <c r="G40" s="22">
        <v>1</v>
      </c>
      <c r="H40" s="22">
        <v>286.8</v>
      </c>
      <c r="I40" s="22"/>
      <c r="J40" s="22">
        <v>22735</v>
      </c>
      <c r="K40" s="23">
        <f t="shared" si="0"/>
        <v>74589.670050000001</v>
      </c>
      <c r="L40" s="23">
        <v>30.3</v>
      </c>
      <c r="M40" s="24" t="s">
        <v>86</v>
      </c>
    </row>
    <row r="41" spans="1:13" x14ac:dyDescent="0.2">
      <c r="A41" s="11"/>
      <c r="B41" s="21" t="s">
        <v>57</v>
      </c>
      <c r="C41" s="22"/>
      <c r="D41" s="22"/>
      <c r="E41" s="22"/>
      <c r="F41" s="22"/>
      <c r="G41" s="22"/>
      <c r="H41" s="22"/>
      <c r="I41" s="22"/>
      <c r="J41" s="22"/>
      <c r="K41" s="23"/>
      <c r="L41" s="23"/>
      <c r="M41" s="24"/>
    </row>
    <row r="42" spans="1:13" x14ac:dyDescent="0.2">
      <c r="A42" s="11"/>
      <c r="B42" s="21" t="s">
        <v>58</v>
      </c>
      <c r="C42" s="22" t="s">
        <v>88</v>
      </c>
      <c r="D42" s="22">
        <v>1</v>
      </c>
      <c r="E42" s="22"/>
      <c r="F42" s="22"/>
      <c r="G42" s="22">
        <v>1</v>
      </c>
      <c r="H42" s="22">
        <v>297.7</v>
      </c>
      <c r="I42" s="22"/>
      <c r="J42" s="22">
        <v>20026</v>
      </c>
      <c r="K42" s="23">
        <f t="shared" si="0"/>
        <v>65701.901580000005</v>
      </c>
      <c r="L42" s="23">
        <v>46.8</v>
      </c>
      <c r="M42" s="24" t="s">
        <v>83</v>
      </c>
    </row>
    <row r="43" spans="1:13" x14ac:dyDescent="0.2">
      <c r="A43" s="11"/>
      <c r="B43" s="21" t="s">
        <v>59</v>
      </c>
      <c r="C43" s="22"/>
      <c r="D43" s="22"/>
      <c r="E43" s="22"/>
      <c r="F43" s="22"/>
      <c r="G43" s="22"/>
      <c r="H43" s="22"/>
      <c r="I43" s="22"/>
      <c r="J43" s="22"/>
      <c r="K43" s="23"/>
      <c r="L43" s="23"/>
      <c r="M43" s="24"/>
    </row>
    <row r="44" spans="1:13" x14ac:dyDescent="0.2">
      <c r="A44" s="11"/>
      <c r="B44" s="21" t="s">
        <v>60</v>
      </c>
      <c r="C44" s="22" t="s">
        <v>88</v>
      </c>
      <c r="D44" s="22">
        <v>1</v>
      </c>
      <c r="E44" s="22"/>
      <c r="F44" s="22"/>
      <c r="G44" s="22">
        <v>1</v>
      </c>
      <c r="H44" s="22">
        <v>299.10000000000002</v>
      </c>
      <c r="I44" s="22"/>
      <c r="J44" s="22">
        <v>21492</v>
      </c>
      <c r="K44" s="23">
        <f t="shared" si="0"/>
        <v>70511.598360000004</v>
      </c>
      <c r="L44" s="23">
        <v>36.799999999999997</v>
      </c>
      <c r="M44" s="24" t="s">
        <v>83</v>
      </c>
    </row>
    <row r="45" spans="1:13" x14ac:dyDescent="0.2">
      <c r="A45" s="11"/>
      <c r="B45" s="21" t="s">
        <v>61</v>
      </c>
      <c r="C45" s="22"/>
      <c r="D45" s="22"/>
      <c r="E45" s="22"/>
      <c r="F45" s="22"/>
      <c r="G45" s="22"/>
      <c r="H45" s="22"/>
      <c r="I45" s="22"/>
      <c r="J45" s="22"/>
      <c r="K45" s="23"/>
      <c r="L45" s="23"/>
      <c r="M45" s="24"/>
    </row>
    <row r="46" spans="1:13" x14ac:dyDescent="0.2">
      <c r="A46" s="11"/>
      <c r="B46" s="21" t="s">
        <v>62</v>
      </c>
      <c r="C46" s="22" t="s">
        <v>88</v>
      </c>
      <c r="D46" s="22">
        <v>1</v>
      </c>
      <c r="E46" s="22"/>
      <c r="F46" s="22"/>
      <c r="G46" s="22">
        <v>1</v>
      </c>
      <c r="H46" s="22">
        <v>301.5</v>
      </c>
      <c r="I46" s="22"/>
      <c r="J46" s="22">
        <v>22346</v>
      </c>
      <c r="K46" s="23">
        <f t="shared" si="0"/>
        <v>73313.427179999999</v>
      </c>
      <c r="L46" s="23">
        <v>32</v>
      </c>
      <c r="M46" s="24" t="s">
        <v>83</v>
      </c>
    </row>
    <row r="47" spans="1:13" x14ac:dyDescent="0.2">
      <c r="A47" s="11"/>
      <c r="B47" s="21" t="s">
        <v>63</v>
      </c>
      <c r="C47" s="22"/>
      <c r="D47" s="22"/>
      <c r="E47" s="22"/>
      <c r="F47" s="22"/>
      <c r="G47" s="22"/>
      <c r="H47" s="22"/>
      <c r="I47" s="22"/>
      <c r="J47" s="22"/>
      <c r="K47" s="23"/>
      <c r="L47" s="23"/>
      <c r="M47" s="24"/>
    </row>
    <row r="48" spans="1:13" x14ac:dyDescent="0.2">
      <c r="A48" s="11"/>
      <c r="B48" s="21" t="s">
        <v>64</v>
      </c>
      <c r="C48" s="22" t="s">
        <v>90</v>
      </c>
      <c r="D48" s="22">
        <v>1</v>
      </c>
      <c r="E48" s="22"/>
      <c r="F48" s="22"/>
      <c r="G48" s="22">
        <v>1</v>
      </c>
      <c r="H48" s="22">
        <v>311.2</v>
      </c>
      <c r="I48" s="22"/>
      <c r="J48" s="22">
        <v>22831</v>
      </c>
      <c r="K48" s="23">
        <f t="shared" si="0"/>
        <v>74904.629730000001</v>
      </c>
      <c r="L48" s="23">
        <v>29.3</v>
      </c>
      <c r="M48" s="24" t="s">
        <v>89</v>
      </c>
    </row>
    <row r="49" spans="1:13" x14ac:dyDescent="0.2">
      <c r="A49" s="11"/>
      <c r="B49" s="21" t="s">
        <v>65</v>
      </c>
      <c r="C49" s="22"/>
      <c r="D49" s="25"/>
      <c r="E49" s="25"/>
      <c r="F49" s="25"/>
      <c r="G49" s="22"/>
      <c r="H49" s="22"/>
      <c r="I49" s="22"/>
      <c r="J49" s="22"/>
      <c r="K49" s="23"/>
      <c r="L49" s="23"/>
      <c r="M49" s="24"/>
    </row>
    <row r="50" spans="1:13" x14ac:dyDescent="0.2">
      <c r="A50" s="11"/>
      <c r="B50" s="21" t="s">
        <v>66</v>
      </c>
      <c r="C50" s="22" t="s">
        <v>91</v>
      </c>
      <c r="D50" s="22">
        <v>1</v>
      </c>
      <c r="E50" s="22"/>
      <c r="F50" s="22"/>
      <c r="G50" s="22">
        <v>1</v>
      </c>
      <c r="H50" s="22">
        <v>315.8</v>
      </c>
      <c r="I50" s="22"/>
      <c r="J50" s="22">
        <v>23334</v>
      </c>
      <c r="K50" s="23">
        <f t="shared" si="0"/>
        <v>76554.887220000004</v>
      </c>
      <c r="L50" s="23">
        <v>26.5</v>
      </c>
      <c r="M50" s="24" t="s">
        <v>83</v>
      </c>
    </row>
    <row r="51" spans="1:13" x14ac:dyDescent="0.2">
      <c r="A51" s="11"/>
      <c r="B51" s="21" t="s">
        <v>67</v>
      </c>
      <c r="C51" s="22"/>
      <c r="D51" s="22"/>
      <c r="E51" s="22"/>
      <c r="F51" s="22"/>
      <c r="G51" s="22"/>
      <c r="H51" s="22"/>
      <c r="I51" s="22"/>
      <c r="J51" s="22"/>
      <c r="K51" s="23"/>
      <c r="L51" s="23"/>
      <c r="M51" s="24"/>
    </row>
    <row r="52" spans="1:13" x14ac:dyDescent="0.2">
      <c r="A52" s="11"/>
      <c r="B52" s="21" t="s">
        <v>68</v>
      </c>
      <c r="C52" s="22" t="s">
        <v>91</v>
      </c>
      <c r="D52" s="22">
        <v>1</v>
      </c>
      <c r="E52" s="22"/>
      <c r="F52" s="22"/>
      <c r="G52" s="22">
        <v>1</v>
      </c>
      <c r="H52" s="22">
        <v>284.2</v>
      </c>
      <c r="I52" s="22"/>
      <c r="J52" s="22">
        <v>20526</v>
      </c>
      <c r="K52" s="23">
        <f t="shared" si="0"/>
        <v>67342.316579999999</v>
      </c>
      <c r="L52" s="23">
        <v>41.6</v>
      </c>
      <c r="M52" s="24" t="s">
        <v>86</v>
      </c>
    </row>
    <row r="53" spans="1:13" x14ac:dyDescent="0.2">
      <c r="A53" s="11"/>
      <c r="B53" s="21" t="s">
        <v>69</v>
      </c>
      <c r="C53" s="22"/>
      <c r="D53" s="22"/>
      <c r="E53" s="22"/>
      <c r="F53" s="22"/>
      <c r="G53" s="22"/>
      <c r="H53" s="22"/>
      <c r="I53" s="22"/>
      <c r="J53" s="22"/>
      <c r="K53" s="23"/>
      <c r="L53" s="23"/>
      <c r="M53" s="24"/>
    </row>
    <row r="54" spans="1:13" x14ac:dyDescent="0.2">
      <c r="A54" s="11"/>
      <c r="B54" s="21" t="s">
        <v>70</v>
      </c>
      <c r="C54" s="22" t="s">
        <v>91</v>
      </c>
      <c r="D54" s="22">
        <v>1</v>
      </c>
      <c r="E54" s="22"/>
      <c r="F54" s="22"/>
      <c r="G54" s="22">
        <v>1</v>
      </c>
      <c r="H54" s="22">
        <v>300.5</v>
      </c>
      <c r="I54" s="22"/>
      <c r="J54" s="22">
        <v>20749</v>
      </c>
      <c r="K54" s="23">
        <f t="shared" si="0"/>
        <v>68073.94167</v>
      </c>
      <c r="L54" s="23">
        <v>40.299999999999997</v>
      </c>
      <c r="M54" s="24" t="s">
        <v>86</v>
      </c>
    </row>
    <row r="55" spans="1:13" x14ac:dyDescent="0.2">
      <c r="A55" s="11"/>
      <c r="B55" s="21" t="s">
        <v>71</v>
      </c>
      <c r="C55" s="22"/>
      <c r="D55" s="22"/>
      <c r="E55" s="22"/>
      <c r="F55" s="22"/>
      <c r="G55" s="22"/>
      <c r="H55" s="22"/>
      <c r="I55" s="22"/>
      <c r="J55" s="22"/>
      <c r="K55" s="23"/>
      <c r="L55" s="23"/>
      <c r="M55" s="24"/>
    </row>
    <row r="56" spans="1:13" x14ac:dyDescent="0.2">
      <c r="A56" s="11"/>
      <c r="B56" s="21" t="s">
        <v>72</v>
      </c>
      <c r="C56" s="22" t="s">
        <v>91</v>
      </c>
      <c r="D56" s="22">
        <v>1</v>
      </c>
      <c r="E56" s="22"/>
      <c r="F56" s="22"/>
      <c r="G56" s="22">
        <v>1</v>
      </c>
      <c r="H56" s="22">
        <v>313</v>
      </c>
      <c r="I56" s="22"/>
      <c r="J56" s="22">
        <v>21809</v>
      </c>
      <c r="K56" s="23">
        <f t="shared" si="0"/>
        <v>71551.621469999998</v>
      </c>
      <c r="L56" s="23">
        <v>33.799999999999997</v>
      </c>
      <c r="M56" s="24" t="s">
        <v>86</v>
      </c>
    </row>
    <row r="57" spans="1:13" x14ac:dyDescent="0.2">
      <c r="A57" s="11"/>
      <c r="B57" s="21" t="s">
        <v>73</v>
      </c>
      <c r="C57" s="22"/>
      <c r="D57" s="22"/>
      <c r="E57" s="22"/>
      <c r="F57" s="22"/>
      <c r="G57" s="22"/>
      <c r="H57" s="22"/>
      <c r="I57" s="22"/>
      <c r="J57" s="22"/>
      <c r="K57" s="23"/>
      <c r="L57" s="23"/>
      <c r="M57" s="24"/>
    </row>
    <row r="58" spans="1:13" x14ac:dyDescent="0.2">
      <c r="A58" s="11"/>
      <c r="B58" s="21" t="s">
        <v>74</v>
      </c>
      <c r="C58" s="22" t="s">
        <v>91</v>
      </c>
      <c r="D58" s="22">
        <v>1</v>
      </c>
      <c r="E58" s="22"/>
      <c r="F58" s="22"/>
      <c r="G58" s="22">
        <v>1</v>
      </c>
      <c r="H58" s="22">
        <v>306.7</v>
      </c>
      <c r="I58" s="22"/>
      <c r="J58" s="22">
        <v>21744</v>
      </c>
      <c r="K58" s="23">
        <f t="shared" si="0"/>
        <v>71338.36752</v>
      </c>
      <c r="L58" s="23">
        <v>33.700000000000003</v>
      </c>
      <c r="M58" s="24" t="s">
        <v>83</v>
      </c>
    </row>
    <row r="59" spans="1:13" x14ac:dyDescent="0.2">
      <c r="A59" s="11"/>
      <c r="B59" s="21" t="s">
        <v>75</v>
      </c>
      <c r="C59" s="22"/>
      <c r="D59" s="22"/>
      <c r="E59" s="22"/>
      <c r="F59" s="22"/>
      <c r="G59" s="22"/>
      <c r="H59" s="22"/>
      <c r="I59" s="22"/>
      <c r="J59" s="22"/>
      <c r="K59" s="23"/>
      <c r="L59" s="23"/>
      <c r="M59" s="24"/>
    </row>
    <row r="60" spans="1:13" x14ac:dyDescent="0.2">
      <c r="A60" s="11"/>
      <c r="B60" s="21" t="s">
        <v>76</v>
      </c>
      <c r="C60" s="41">
        <v>2.6666666666666665</v>
      </c>
      <c r="D60" s="22">
        <v>1</v>
      </c>
      <c r="E60" s="22"/>
      <c r="F60" s="22"/>
      <c r="G60" s="22">
        <v>1</v>
      </c>
      <c r="H60" s="22">
        <v>303.3</v>
      </c>
      <c r="I60" s="22"/>
      <c r="J60" s="22">
        <v>22482</v>
      </c>
      <c r="K60" s="23">
        <f t="shared" si="0"/>
        <v>73759.620060000001</v>
      </c>
      <c r="L60" s="23">
        <v>29.5</v>
      </c>
      <c r="M60" s="24" t="s">
        <v>83</v>
      </c>
    </row>
    <row r="61" spans="1:13" x14ac:dyDescent="0.2">
      <c r="A61" s="11"/>
      <c r="B61" s="21" t="s">
        <v>77</v>
      </c>
      <c r="C61" s="22"/>
      <c r="D61" s="22"/>
      <c r="E61" s="22"/>
      <c r="F61" s="22"/>
      <c r="G61" s="22"/>
      <c r="H61" s="22"/>
      <c r="I61" s="22"/>
      <c r="J61" s="22"/>
      <c r="K61" s="23"/>
      <c r="L61" s="23"/>
      <c r="M61" s="24"/>
    </row>
    <row r="62" spans="1:13" x14ac:dyDescent="0.2">
      <c r="A62" s="11"/>
      <c r="B62" s="21" t="s">
        <v>78</v>
      </c>
      <c r="C62" s="22" t="s">
        <v>92</v>
      </c>
      <c r="D62" s="22">
        <v>1</v>
      </c>
      <c r="E62" s="22"/>
      <c r="F62" s="22"/>
      <c r="G62" s="22">
        <v>1</v>
      </c>
      <c r="H62" s="22">
        <v>298.60000000000002</v>
      </c>
      <c r="I62" s="22"/>
      <c r="J62" s="22">
        <v>18288</v>
      </c>
      <c r="K62" s="23">
        <f t="shared" si="0"/>
        <v>59999.819039999995</v>
      </c>
      <c r="L62" s="23">
        <v>60.2</v>
      </c>
      <c r="M62" s="24" t="s">
        <v>84</v>
      </c>
    </row>
    <row r="63" spans="1:13" x14ac:dyDescent="0.2">
      <c r="A63" s="11"/>
      <c r="B63" s="21" t="s">
        <v>79</v>
      </c>
      <c r="C63" s="22"/>
      <c r="D63" s="22"/>
      <c r="E63" s="22"/>
      <c r="F63" s="22"/>
      <c r="G63" s="22"/>
      <c r="H63" s="22"/>
      <c r="I63" s="22"/>
      <c r="J63" s="22"/>
      <c r="K63" s="23"/>
      <c r="L63" s="23"/>
      <c r="M63" s="24"/>
    </row>
    <row r="64" spans="1:13" x14ac:dyDescent="0.2">
      <c r="A64" s="11"/>
      <c r="B64" s="21" t="s">
        <v>80</v>
      </c>
      <c r="C64" s="22"/>
      <c r="D64" s="22"/>
      <c r="E64" s="22"/>
      <c r="F64" s="22"/>
      <c r="G64" s="22"/>
      <c r="H64" s="22"/>
      <c r="I64" s="22"/>
      <c r="J64" s="22"/>
      <c r="K64" s="23"/>
      <c r="L64" s="23"/>
      <c r="M64" s="24"/>
    </row>
    <row r="65" spans="1:13" x14ac:dyDescent="0.2">
      <c r="A65" s="11"/>
      <c r="B65" s="21" t="s">
        <v>81</v>
      </c>
      <c r="C65" s="22"/>
      <c r="D65" s="22"/>
      <c r="E65" s="22"/>
      <c r="F65" s="22"/>
      <c r="G65" s="22"/>
      <c r="H65" s="22"/>
      <c r="I65" s="22"/>
      <c r="J65" s="22"/>
      <c r="K65" s="23"/>
      <c r="L65" s="23"/>
      <c r="M65" s="24"/>
    </row>
    <row r="66" spans="1:13" x14ac:dyDescent="0.2">
      <c r="A66" s="11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17"/>
    </row>
    <row r="67" spans="1:13" x14ac:dyDescent="0.2">
      <c r="A67" s="11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8"/>
    </row>
    <row r="68" spans="1:13" x14ac:dyDescent="0.2">
      <c r="A68" s="11"/>
      <c r="B68" s="6" t="s">
        <v>0</v>
      </c>
      <c r="C68" s="32">
        <f>MAX(K4:K65)</f>
        <v>78470.891940000001</v>
      </c>
      <c r="D68" s="7" t="s">
        <v>1</v>
      </c>
      <c r="E68" s="7"/>
      <c r="F68" s="7"/>
      <c r="G68" s="33">
        <f>MIN(K4:K65)</f>
        <v>59999.819039999995</v>
      </c>
      <c r="H68" s="27"/>
      <c r="I68" s="7" t="s">
        <v>4</v>
      </c>
      <c r="J68" s="7"/>
      <c r="K68" s="35">
        <f>SUM(G4:G65)</f>
        <v>30</v>
      </c>
      <c r="L68" s="27"/>
      <c r="M68" s="28"/>
    </row>
    <row r="69" spans="1:13" x14ac:dyDescent="0.2">
      <c r="A69" s="11"/>
      <c r="B69" s="8" t="s">
        <v>5</v>
      </c>
      <c r="C69" s="33">
        <f>MIN(L4:L65)</f>
        <v>25.8</v>
      </c>
      <c r="D69" s="9" t="s">
        <v>5</v>
      </c>
      <c r="E69" s="9"/>
      <c r="F69" s="9"/>
      <c r="G69" s="33">
        <f>MAX(L4:L65)</f>
        <v>62.2</v>
      </c>
      <c r="H69" s="27"/>
      <c r="I69" s="27"/>
      <c r="J69" s="27"/>
      <c r="K69" s="27"/>
      <c r="L69" s="27"/>
      <c r="M69" s="28"/>
    </row>
    <row r="70" spans="1:13" x14ac:dyDescent="0.2">
      <c r="A70" s="11"/>
      <c r="B70" s="26"/>
      <c r="C70" s="27"/>
      <c r="D70" s="27"/>
      <c r="E70" s="27"/>
      <c r="F70" s="27"/>
      <c r="G70" s="27"/>
      <c r="H70" s="27"/>
      <c r="I70" s="15" t="s">
        <v>16</v>
      </c>
      <c r="J70" s="15"/>
      <c r="K70" s="35">
        <f>SUM(D4:D65)</f>
        <v>30</v>
      </c>
      <c r="L70" s="27"/>
      <c r="M70" s="28"/>
    </row>
    <row r="71" spans="1:13" x14ac:dyDescent="0.2">
      <c r="A71" s="11"/>
      <c r="B71" s="6" t="s">
        <v>2</v>
      </c>
      <c r="C71" s="33">
        <f>AVERAGE(L4:L65)</f>
        <v>35.783333333333324</v>
      </c>
      <c r="D71" s="7" t="s">
        <v>3</v>
      </c>
      <c r="E71" s="7"/>
      <c r="F71" s="7"/>
      <c r="G71" s="34">
        <f>AVERAGE(K4:K65)</f>
        <v>72145.889144000001</v>
      </c>
      <c r="H71" s="27"/>
      <c r="I71" s="15" t="s">
        <v>17</v>
      </c>
      <c r="J71" s="15"/>
      <c r="K71" s="35">
        <f>SUM(E4:E65)</f>
        <v>0</v>
      </c>
      <c r="L71" s="27"/>
      <c r="M71" s="28"/>
    </row>
    <row r="72" spans="1:13" x14ac:dyDescent="0.2">
      <c r="A72" s="11"/>
      <c r="B72" s="26"/>
      <c r="C72" s="27"/>
      <c r="D72" s="27"/>
      <c r="E72" s="27"/>
      <c r="F72" s="27"/>
      <c r="G72" s="27"/>
      <c r="H72" s="27"/>
      <c r="I72" s="16" t="s">
        <v>8</v>
      </c>
      <c r="J72" s="16"/>
      <c r="K72" s="35">
        <f>SUM(F4:F65)</f>
        <v>0</v>
      </c>
      <c r="L72" s="27"/>
      <c r="M72" s="28"/>
    </row>
    <row r="73" spans="1:13" ht="13.5" thickBot="1" x14ac:dyDescent="0.25">
      <c r="A73" s="11"/>
      <c r="B73" s="31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30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2023-04-30T04:25:03Z</dcterms:modified>
</cp:coreProperties>
</file>