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1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5" i="1"/>
  <c r="K4" i="1"/>
  <c r="K72" i="1"/>
  <c r="K70" i="1"/>
  <c r="K71" i="1"/>
  <c r="K68" i="1"/>
  <c r="C71" i="1"/>
  <c r="G69" i="1"/>
  <c r="C69" i="1"/>
  <c r="G68" i="1" l="1"/>
  <c r="C68" i="1"/>
  <c r="G71" i="1"/>
</calcChain>
</file>

<file path=xl/comments1.xml><?xml version="1.0" encoding="utf-8"?>
<comments xmlns="http://schemas.openxmlformats.org/spreadsheetml/2006/main">
  <authors>
    <author>Johnke, Heather (Contractor)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</rPr>
          <t>Johnke, Heather (Contractor):</t>
        </r>
        <r>
          <rPr>
            <sz val="9"/>
            <color indexed="81"/>
            <rFont val="Tahoma"/>
            <family val="2"/>
          </rPr>
          <t xml:space="preserve">
Tank 3 flowed back into tank 2. Tank 2 used today. </t>
        </r>
      </text>
    </comment>
    <comment ref="C19" authorId="0" shapeId="0">
      <text>
        <r>
          <rPr>
            <b/>
            <sz val="9"/>
            <color indexed="81"/>
            <rFont val="Tahoma"/>
            <family val="2"/>
          </rPr>
          <t>Johnke, Heather (Contractor):</t>
        </r>
        <r>
          <rPr>
            <sz val="9"/>
            <color indexed="81"/>
            <rFont val="Tahoma"/>
            <family val="2"/>
          </rPr>
          <t xml:space="preserve">
Tank #4 was empty, as is Tank #1,2,3. Using Tank#5 as of 0812Z UA</t>
        </r>
      </text>
    </comment>
  </commentList>
</comments>
</file>

<file path=xl/sharedStrings.xml><?xml version="1.0" encoding="utf-8"?>
<sst xmlns="http://schemas.openxmlformats.org/spreadsheetml/2006/main" count="206" uniqueCount="103">
  <si>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</si>
  <si>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</si>
  <si>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</si>
  <si>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</si>
  <si>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</si>
  <si>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</si>
  <si>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</si>
  <si>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</si>
  <si>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</si>
  <si>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</si>
  <si>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</si>
  <si>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</si>
  <si>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</si>
  <si>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</si>
  <si>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</si>
  <si>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</si>
  <si>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</si>
  <si>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</si>
  <si>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</si>
  <si>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</si>
  <si>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</si>
  <si>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</si>
  <si>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</si>
  <si>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</si>
  <si>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</si>
  <si>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</si>
  <si>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</si>
  <si>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</si>
  <si>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</si>
  <si>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</si>
  <si>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</si>
  <si>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</si>
  <si>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</si>
  <si>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</si>
  <si>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</si>
  <si>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</si>
  <si>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</si>
  <si>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</si>
  <si>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</si>
  <si>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</si>
  <si>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</si>
  <si>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</si>
  <si>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</si>
  <si>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</si>
  <si>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</si>
  <si>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</si>
  <si>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</si>
  <si>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</si>
  <si>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</si>
  <si>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</si>
  <si>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</si>
  <si>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</si>
  <si>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</si>
  <si>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</si>
  <si>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</si>
  <si>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</si>
  <si>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</si>
  <si>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</si>
  <si>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</si>
  <si>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</si>
  <si>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</si>
  <si>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</si>
  <si>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</si>
  <si>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</si>
  <si>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</si>
  <si>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</si>
  <si>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</si>
  <si>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</si>
  <si>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</si>
  <si>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</si>
  <si>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</si>
  <si>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</si>
  <si>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</si>
  <si>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</si>
  <si>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</si>
  <si>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</si>
  <si>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</si>
  <si>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</si>
  <si>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</si>
  <si>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</si>
  <si>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</si>
  <si>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</si>
  <si>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2 2</t>
  </si>
  <si>
    <t>WST</t>
  </si>
  <si>
    <t>MM</t>
  </si>
  <si>
    <t>HJ</t>
  </si>
  <si>
    <t xml:space="preserve">2 2 </t>
  </si>
  <si>
    <t>2 3</t>
  </si>
  <si>
    <t>2 5</t>
  </si>
  <si>
    <t>terminated early due to time</t>
  </si>
  <si>
    <t xml:space="preserve">2 5 </t>
  </si>
  <si>
    <t>2 6</t>
  </si>
  <si>
    <t xml:space="preserve">2 6 </t>
  </si>
  <si>
    <t>GP</t>
  </si>
  <si>
    <t>terminated due to temp sensor failure</t>
  </si>
  <si>
    <t>2 7</t>
  </si>
  <si>
    <t>2 8</t>
  </si>
  <si>
    <t>2 9</t>
  </si>
  <si>
    <t>Temp Failure Post Launch/ Tank 2 9 Low</t>
  </si>
  <si>
    <t>2 9 / 10</t>
  </si>
  <si>
    <t>2 10</t>
  </si>
  <si>
    <t>Joseph Kramer Memorial Balloon</t>
  </si>
  <si>
    <t>2 11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</si>
</sst>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0" fillId="0" borderId="6" xfId="0" applyBorder="1" applyAlignment="1">
      <alignment horizontal="left"/>
    </xf>
    <xf numFmtId="0" fontId="2" fillId="0" borderId="7" xfId="0" applyFont="1" applyBorder="1"/>
    <xf numFmtId="13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5"/>
  <sheetViews>
    <sheetView tabSelected="1" topLeftCell="B1" zoomScaleNormal="100" workbookViewId="0">
      <pane ySplit="3" topLeftCell="A40" activePane="bottomLeft" state="frozen"/>
      <selection pane="bottomLeft" activeCell="I61" sqref="I61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38.425781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5">
        <v>44927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305.2</v>
      </c>
      <c r="I4" s="18"/>
      <c r="J4" s="18">
        <v>22139</v>
      </c>
      <c r="K4" s="19">
        <f>J4*3.28083</f>
        <v>72634.295369999993</v>
      </c>
      <c r="L4" s="19">
        <v>37.9</v>
      </c>
      <c r="M4" s="20" t="s">
        <v>83</v>
      </c>
    </row>
    <row r="5" spans="1:14" x14ac:dyDescent="0.2">
      <c r="A5" s="11"/>
      <c r="B5" s="21" t="s">
        <v>21</v>
      </c>
      <c r="C5" s="22" t="s">
        <v>82</v>
      </c>
      <c r="D5" s="22">
        <v>1</v>
      </c>
      <c r="E5" s="22"/>
      <c r="F5" s="22"/>
      <c r="G5" s="22">
        <v>1</v>
      </c>
      <c r="H5" s="22">
        <v>312.39999999999998</v>
      </c>
      <c r="I5" s="22"/>
      <c r="J5" s="22">
        <v>23270</v>
      </c>
      <c r="K5" s="23">
        <f>J5*3.28083</f>
        <v>76344.914099999995</v>
      </c>
      <c r="L5" s="23">
        <v>32.200000000000003</v>
      </c>
      <c r="M5" s="24" t="s">
        <v>84</v>
      </c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319.10000000000002</v>
      </c>
      <c r="I6" s="22"/>
      <c r="J6" s="22">
        <v>24749</v>
      </c>
      <c r="K6" s="23">
        <f t="shared" ref="K6:K65" si="0">J6*3.28083</f>
        <v>81197.261669999993</v>
      </c>
      <c r="L6" s="23">
        <v>26.2</v>
      </c>
      <c r="M6" s="24" t="s">
        <v>85</v>
      </c>
    </row>
    <row r="7" spans="1:14" x14ac:dyDescent="0.2">
      <c r="A7" s="11"/>
      <c r="B7" s="21" t="s">
        <v>23</v>
      </c>
      <c r="C7" s="22" t="s">
        <v>86</v>
      </c>
      <c r="D7" s="22">
        <v>1</v>
      </c>
      <c r="E7" s="22"/>
      <c r="F7" s="22"/>
      <c r="G7" s="22">
        <v>1</v>
      </c>
      <c r="H7" s="22">
        <v>301.89999999999998</v>
      </c>
      <c r="I7" s="22"/>
      <c r="J7" s="22">
        <v>22751</v>
      </c>
      <c r="K7" s="23">
        <f t="shared" si="0"/>
        <v>74642.163329999996</v>
      </c>
      <c r="L7" s="23">
        <v>34.799999999999997</v>
      </c>
      <c r="M7" s="24" t="s">
        <v>83</v>
      </c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2">
        <v>330.3</v>
      </c>
      <c r="I8" s="22"/>
      <c r="J8" s="22">
        <v>20591</v>
      </c>
      <c r="K8" s="23">
        <f t="shared" si="0"/>
        <v>67555.570529999997</v>
      </c>
      <c r="L8" s="23">
        <v>47.4</v>
      </c>
      <c r="M8" s="24" t="s">
        <v>85</v>
      </c>
    </row>
    <row r="9" spans="1:14" x14ac:dyDescent="0.2">
      <c r="A9" s="11"/>
      <c r="B9" s="21" t="s">
        <v>25</v>
      </c>
      <c r="C9" s="22" t="s">
        <v>82</v>
      </c>
      <c r="D9" s="22">
        <v>1</v>
      </c>
      <c r="E9" s="22"/>
      <c r="F9" s="22"/>
      <c r="G9" s="22">
        <v>1</v>
      </c>
      <c r="H9" s="22">
        <v>307.7</v>
      </c>
      <c r="I9" s="22"/>
      <c r="J9" s="22">
        <v>21886</v>
      </c>
      <c r="K9" s="23">
        <f t="shared" si="0"/>
        <v>71804.245379999993</v>
      </c>
      <c r="L9" s="23">
        <v>39.4</v>
      </c>
      <c r="M9" s="24" t="s">
        <v>83</v>
      </c>
    </row>
    <row r="10" spans="1:14" x14ac:dyDescent="0.2">
      <c r="A10" s="11"/>
      <c r="B10" s="21" t="s">
        <v>26</v>
      </c>
      <c r="C10" s="22" t="s">
        <v>82</v>
      </c>
      <c r="D10" s="22">
        <v>1</v>
      </c>
      <c r="E10" s="22"/>
      <c r="F10" s="22"/>
      <c r="G10" s="22">
        <v>1</v>
      </c>
      <c r="H10" s="22">
        <v>308.3</v>
      </c>
      <c r="I10" s="22"/>
      <c r="J10" s="22">
        <v>23822</v>
      </c>
      <c r="K10" s="23">
        <f t="shared" si="0"/>
        <v>78155.932260000001</v>
      </c>
      <c r="L10" s="23">
        <v>29.9</v>
      </c>
      <c r="M10" s="24" t="s">
        <v>85</v>
      </c>
    </row>
    <row r="11" spans="1:14" x14ac:dyDescent="0.2">
      <c r="A11" s="11"/>
      <c r="B11" s="21" t="s">
        <v>27</v>
      </c>
      <c r="C11" s="40">
        <v>2.6666666666666665</v>
      </c>
      <c r="D11" s="22">
        <v>1</v>
      </c>
      <c r="E11" s="22"/>
      <c r="F11" s="22"/>
      <c r="G11" s="22">
        <v>1</v>
      </c>
      <c r="H11" s="22">
        <v>291.5</v>
      </c>
      <c r="I11" s="22"/>
      <c r="J11" s="22">
        <v>19478</v>
      </c>
      <c r="K11" s="23">
        <f t="shared" si="0"/>
        <v>63904.006739999997</v>
      </c>
      <c r="L11" s="23">
        <v>55.6</v>
      </c>
      <c r="M11" s="24" t="s">
        <v>84</v>
      </c>
    </row>
    <row r="12" spans="1:14" x14ac:dyDescent="0.2">
      <c r="A12" s="11"/>
      <c r="B12" s="21" t="s">
        <v>28</v>
      </c>
      <c r="C12" s="22" t="s">
        <v>87</v>
      </c>
      <c r="D12" s="22">
        <v>1</v>
      </c>
      <c r="E12" s="22"/>
      <c r="F12" s="22"/>
      <c r="G12" s="22">
        <v>1</v>
      </c>
      <c r="H12" s="22">
        <v>309.7</v>
      </c>
      <c r="I12" s="22"/>
      <c r="J12" s="22">
        <v>23344</v>
      </c>
      <c r="K12" s="23">
        <f t="shared" si="0"/>
        <v>76587.695519999994</v>
      </c>
      <c r="L12" s="23">
        <v>32.1</v>
      </c>
      <c r="M12" s="24" t="s">
        <v>83</v>
      </c>
    </row>
    <row r="13" spans="1:14" x14ac:dyDescent="0.2">
      <c r="A13" s="11"/>
      <c r="B13" s="21" t="s">
        <v>29</v>
      </c>
      <c r="C13" s="22" t="s">
        <v>87</v>
      </c>
      <c r="D13" s="22">
        <v>1</v>
      </c>
      <c r="E13" s="22"/>
      <c r="F13" s="22"/>
      <c r="G13" s="22">
        <v>1</v>
      </c>
      <c r="H13" s="22">
        <v>295.39999999999998</v>
      </c>
      <c r="I13" s="22"/>
      <c r="J13" s="22">
        <v>20556</v>
      </c>
      <c r="K13" s="23">
        <f t="shared" si="0"/>
        <v>67440.741479999997</v>
      </c>
      <c r="L13" s="23">
        <v>47.6</v>
      </c>
      <c r="M13" s="24" t="s">
        <v>84</v>
      </c>
    </row>
    <row r="14" spans="1:14" x14ac:dyDescent="0.2">
      <c r="A14" s="11"/>
      <c r="B14" s="21" t="s">
        <v>30</v>
      </c>
      <c r="C14" s="22" t="s">
        <v>82</v>
      </c>
      <c r="D14" s="22">
        <v>1</v>
      </c>
      <c r="E14" s="22"/>
      <c r="F14" s="22"/>
      <c r="G14" s="22">
        <v>1</v>
      </c>
      <c r="H14" s="22">
        <v>305.5</v>
      </c>
      <c r="I14" s="22"/>
      <c r="J14" s="22">
        <v>22059</v>
      </c>
      <c r="K14" s="23">
        <f t="shared" si="0"/>
        <v>72371.828970000002</v>
      </c>
      <c r="L14" s="23">
        <v>38.5</v>
      </c>
      <c r="M14" s="24" t="s">
        <v>85</v>
      </c>
    </row>
    <row r="15" spans="1:14" x14ac:dyDescent="0.2">
      <c r="A15" s="11"/>
      <c r="B15" s="21" t="s">
        <v>31</v>
      </c>
      <c r="C15" s="22" t="s">
        <v>87</v>
      </c>
      <c r="D15" s="22">
        <v>1</v>
      </c>
      <c r="E15" s="22"/>
      <c r="F15" s="22"/>
      <c r="G15" s="22">
        <v>1</v>
      </c>
      <c r="H15" s="22">
        <v>308</v>
      </c>
      <c r="I15" s="22"/>
      <c r="J15" s="22">
        <v>23891</v>
      </c>
      <c r="K15" s="23">
        <f t="shared" si="0"/>
        <v>78382.309529999999</v>
      </c>
      <c r="L15" s="23">
        <v>29.4</v>
      </c>
      <c r="M15" s="24" t="s">
        <v>84</v>
      </c>
    </row>
    <row r="16" spans="1:14" x14ac:dyDescent="0.2">
      <c r="A16" s="11"/>
      <c r="B16" s="21" t="s">
        <v>32</v>
      </c>
      <c r="C16" s="22" t="s">
        <v>87</v>
      </c>
      <c r="D16" s="22">
        <v>1</v>
      </c>
      <c r="E16" s="22"/>
      <c r="F16" s="22"/>
      <c r="G16" s="22">
        <v>1</v>
      </c>
      <c r="H16" s="22">
        <v>292.10000000000002</v>
      </c>
      <c r="I16" s="22"/>
      <c r="J16" s="22">
        <v>23016</v>
      </c>
      <c r="K16" s="23">
        <f t="shared" si="0"/>
        <v>75511.583279999992</v>
      </c>
      <c r="L16" s="23">
        <v>33.700000000000003</v>
      </c>
      <c r="M16" s="24" t="s">
        <v>85</v>
      </c>
    </row>
    <row r="17" spans="1:13" x14ac:dyDescent="0.2">
      <c r="A17" s="11"/>
      <c r="B17" s="21" t="s">
        <v>33</v>
      </c>
      <c r="C17" s="22" t="s">
        <v>87</v>
      </c>
      <c r="D17" s="22">
        <v>1</v>
      </c>
      <c r="E17" s="22"/>
      <c r="F17" s="22"/>
      <c r="G17" s="22">
        <v>1</v>
      </c>
      <c r="H17" s="22">
        <v>310.5</v>
      </c>
      <c r="I17" s="22"/>
      <c r="J17" s="22">
        <v>23421</v>
      </c>
      <c r="K17" s="23">
        <f t="shared" si="0"/>
        <v>76840.319430000003</v>
      </c>
      <c r="L17" s="23">
        <v>32</v>
      </c>
      <c r="M17" s="24" t="s">
        <v>84</v>
      </c>
    </row>
    <row r="18" spans="1:13" x14ac:dyDescent="0.2">
      <c r="A18" s="11"/>
      <c r="B18" s="21" t="s">
        <v>34</v>
      </c>
      <c r="C18" s="22" t="s">
        <v>87</v>
      </c>
      <c r="D18" s="22">
        <v>1</v>
      </c>
      <c r="E18" s="22"/>
      <c r="F18" s="22"/>
      <c r="G18" s="22">
        <v>1</v>
      </c>
      <c r="H18" s="22">
        <v>289.7</v>
      </c>
      <c r="I18" s="22"/>
      <c r="J18" s="22">
        <v>24646</v>
      </c>
      <c r="K18" s="23">
        <f t="shared" si="0"/>
        <v>80859.336179999998</v>
      </c>
      <c r="L18" s="23">
        <v>27</v>
      </c>
      <c r="M18" s="24" t="s">
        <v>85</v>
      </c>
    </row>
    <row r="19" spans="1:13" x14ac:dyDescent="0.2">
      <c r="A19" s="11"/>
      <c r="B19" s="21" t="s">
        <v>35</v>
      </c>
      <c r="C19" s="22" t="s">
        <v>88</v>
      </c>
      <c r="D19" s="22">
        <v>1</v>
      </c>
      <c r="E19" s="22"/>
      <c r="F19" s="22"/>
      <c r="G19" s="22">
        <v>1</v>
      </c>
      <c r="H19" s="22">
        <v>306.7</v>
      </c>
      <c r="I19" s="22"/>
      <c r="J19" s="22">
        <v>23989</v>
      </c>
      <c r="K19" s="23">
        <f t="shared" si="0"/>
        <v>78703.830869999991</v>
      </c>
      <c r="L19" s="23">
        <v>29.9</v>
      </c>
      <c r="M19" s="24" t="s">
        <v>83</v>
      </c>
    </row>
    <row r="20" spans="1:13" x14ac:dyDescent="0.2">
      <c r="A20" s="11"/>
      <c r="B20" s="21" t="s">
        <v>36</v>
      </c>
      <c r="C20" s="22" t="s">
        <v>88</v>
      </c>
      <c r="D20" s="22">
        <v>1</v>
      </c>
      <c r="E20" s="22"/>
      <c r="F20" s="22"/>
      <c r="G20" s="22">
        <v>1</v>
      </c>
      <c r="H20" s="22">
        <v>306.39999999999998</v>
      </c>
      <c r="I20" s="22"/>
      <c r="J20" s="22">
        <v>23898</v>
      </c>
      <c r="K20" s="23">
        <f t="shared" si="0"/>
        <v>78405.275339999993</v>
      </c>
      <c r="L20" s="23">
        <v>30.3</v>
      </c>
      <c r="M20" s="24" t="s">
        <v>85</v>
      </c>
    </row>
    <row r="21" spans="1:13" x14ac:dyDescent="0.2">
      <c r="A21" s="11"/>
      <c r="B21" s="21" t="s">
        <v>37</v>
      </c>
      <c r="C21" s="22" t="s">
        <v>88</v>
      </c>
      <c r="D21" s="22">
        <v>1</v>
      </c>
      <c r="E21" s="22"/>
      <c r="F21" s="22"/>
      <c r="G21" s="22">
        <v>1</v>
      </c>
      <c r="H21" s="22">
        <v>194.6</v>
      </c>
      <c r="I21" s="41" t="s">
        <v>89</v>
      </c>
      <c r="J21" s="22">
        <v>23902</v>
      </c>
      <c r="K21" s="23">
        <f t="shared" si="0"/>
        <v>78418.398659999992</v>
      </c>
      <c r="L21" s="23">
        <v>30.4</v>
      </c>
      <c r="M21" s="24" t="s">
        <v>84</v>
      </c>
    </row>
    <row r="22" spans="1:13" x14ac:dyDescent="0.2">
      <c r="A22" s="11"/>
      <c r="B22" s="21" t="s">
        <v>38</v>
      </c>
      <c r="C22" s="22" t="s">
        <v>88</v>
      </c>
      <c r="D22" s="22">
        <v>1</v>
      </c>
      <c r="E22" s="22"/>
      <c r="F22" s="22"/>
      <c r="G22" s="22">
        <v>1</v>
      </c>
      <c r="H22" s="22">
        <v>308</v>
      </c>
      <c r="I22" s="22"/>
      <c r="J22" s="22">
        <v>22681</v>
      </c>
      <c r="K22" s="23">
        <f t="shared" si="0"/>
        <v>74412.505229999995</v>
      </c>
      <c r="L22" s="23">
        <v>36.200000000000003</v>
      </c>
      <c r="M22" s="24" t="s">
        <v>85</v>
      </c>
    </row>
    <row r="23" spans="1:13" x14ac:dyDescent="0.2">
      <c r="A23" s="11"/>
      <c r="B23" s="21" t="s">
        <v>39</v>
      </c>
      <c r="C23" s="22" t="s">
        <v>88</v>
      </c>
      <c r="D23" s="22">
        <v>1</v>
      </c>
      <c r="E23" s="22"/>
      <c r="F23" s="22"/>
      <c r="G23" s="22">
        <v>1</v>
      </c>
      <c r="H23" s="22">
        <v>294</v>
      </c>
      <c r="I23" s="22"/>
      <c r="J23" s="22">
        <v>22963</v>
      </c>
      <c r="K23" s="23">
        <f t="shared" si="0"/>
        <v>75337.699290000004</v>
      </c>
      <c r="L23" s="23">
        <v>34.700000000000003</v>
      </c>
      <c r="M23" s="24" t="s">
        <v>84</v>
      </c>
    </row>
    <row r="24" spans="1:13" x14ac:dyDescent="0.2">
      <c r="A24" s="11"/>
      <c r="B24" s="21" t="s">
        <v>40</v>
      </c>
      <c r="C24" s="22" t="s">
        <v>88</v>
      </c>
      <c r="D24" s="22">
        <v>1</v>
      </c>
      <c r="E24" s="22"/>
      <c r="F24" s="22"/>
      <c r="G24" s="22">
        <v>1</v>
      </c>
      <c r="H24" s="22">
        <v>310.8</v>
      </c>
      <c r="I24" s="22"/>
      <c r="J24" s="22">
        <v>21577</v>
      </c>
      <c r="K24" s="23">
        <f t="shared" si="0"/>
        <v>70790.468909999996</v>
      </c>
      <c r="L24" s="23">
        <v>42.5</v>
      </c>
      <c r="M24" s="24" t="s">
        <v>85</v>
      </c>
    </row>
    <row r="25" spans="1:13" x14ac:dyDescent="0.2">
      <c r="A25" s="11"/>
      <c r="B25" s="21" t="s">
        <v>41</v>
      </c>
      <c r="C25" s="22" t="s">
        <v>88</v>
      </c>
      <c r="D25" s="22">
        <v>1</v>
      </c>
      <c r="E25" s="22"/>
      <c r="F25" s="22"/>
      <c r="G25" s="22">
        <v>1</v>
      </c>
      <c r="H25" s="22">
        <v>311.60000000000002</v>
      </c>
      <c r="I25" s="22"/>
      <c r="J25" s="22">
        <v>23803</v>
      </c>
      <c r="K25" s="23">
        <f t="shared" si="0"/>
        <v>78093.596489999996</v>
      </c>
      <c r="L25" s="23">
        <v>30.8</v>
      </c>
      <c r="M25" s="24" t="s">
        <v>84</v>
      </c>
    </row>
    <row r="26" spans="1:13" x14ac:dyDescent="0.2">
      <c r="A26" s="11"/>
      <c r="B26" s="21" t="s">
        <v>42</v>
      </c>
      <c r="C26" s="22" t="s">
        <v>90</v>
      </c>
      <c r="D26" s="22">
        <v>1</v>
      </c>
      <c r="E26" s="22"/>
      <c r="F26" s="22"/>
      <c r="G26" s="22">
        <v>1</v>
      </c>
      <c r="H26" s="22">
        <v>307.7</v>
      </c>
      <c r="I26" s="22"/>
      <c r="J26" s="22">
        <v>24342</v>
      </c>
      <c r="K26" s="23">
        <f t="shared" si="0"/>
        <v>79861.963860000003</v>
      </c>
      <c r="L26" s="23">
        <v>28.5</v>
      </c>
      <c r="M26" s="24" t="s">
        <v>83</v>
      </c>
    </row>
    <row r="27" spans="1:13" x14ac:dyDescent="0.2">
      <c r="A27" s="11"/>
      <c r="B27" s="21" t="s">
        <v>43</v>
      </c>
      <c r="C27" s="40">
        <v>2.8333333333333335</v>
      </c>
      <c r="D27" s="22">
        <v>1</v>
      </c>
      <c r="E27" s="22"/>
      <c r="F27" s="22"/>
      <c r="G27" s="22">
        <v>1</v>
      </c>
      <c r="H27" s="22">
        <v>313.3</v>
      </c>
      <c r="I27" s="22"/>
      <c r="J27" s="22">
        <v>22980</v>
      </c>
      <c r="K27" s="23">
        <f t="shared" si="0"/>
        <v>75393.473400000003</v>
      </c>
      <c r="L27" s="23">
        <v>34.799999999999997</v>
      </c>
      <c r="M27" s="24" t="s">
        <v>84</v>
      </c>
    </row>
    <row r="28" spans="1:13" x14ac:dyDescent="0.2">
      <c r="A28" s="11"/>
      <c r="B28" s="21" t="s">
        <v>44</v>
      </c>
      <c r="C28" s="22" t="s">
        <v>91</v>
      </c>
      <c r="D28" s="22">
        <v>1</v>
      </c>
      <c r="E28" s="22"/>
      <c r="F28" s="22"/>
      <c r="G28" s="22">
        <v>1</v>
      </c>
      <c r="H28" s="22">
        <v>308.10000000000002</v>
      </c>
      <c r="I28" s="22"/>
      <c r="J28" s="22">
        <v>24252</v>
      </c>
      <c r="K28" s="23">
        <f t="shared" si="0"/>
        <v>79566.689159999994</v>
      </c>
      <c r="L28" s="23">
        <v>28.9</v>
      </c>
      <c r="M28" s="24" t="s">
        <v>85</v>
      </c>
    </row>
    <row r="29" spans="1:13" x14ac:dyDescent="0.2">
      <c r="A29" s="11"/>
      <c r="B29" s="21" t="s">
        <v>45</v>
      </c>
      <c r="C29" s="22" t="s">
        <v>91</v>
      </c>
      <c r="D29" s="22">
        <v>1</v>
      </c>
      <c r="E29" s="22"/>
      <c r="F29" s="22"/>
      <c r="G29" s="22">
        <v>1</v>
      </c>
      <c r="H29" s="22">
        <v>313.8</v>
      </c>
      <c r="I29" s="22"/>
      <c r="J29" s="22">
        <v>23603</v>
      </c>
      <c r="K29" s="23">
        <f t="shared" si="0"/>
        <v>77437.430489999999</v>
      </c>
      <c r="L29" s="23">
        <v>31.7</v>
      </c>
      <c r="M29" s="24" t="s">
        <v>84</v>
      </c>
    </row>
    <row r="30" spans="1:13" x14ac:dyDescent="0.2">
      <c r="A30" s="11"/>
      <c r="B30" s="21" t="s">
        <v>46</v>
      </c>
      <c r="C30" s="22" t="s">
        <v>92</v>
      </c>
      <c r="D30" s="22">
        <v>1</v>
      </c>
      <c r="E30" s="22"/>
      <c r="F30" s="22"/>
      <c r="G30" s="22">
        <v>1</v>
      </c>
      <c r="H30" s="22">
        <v>280.39999999999998</v>
      </c>
      <c r="I30" s="22"/>
      <c r="J30" s="22">
        <v>21879</v>
      </c>
      <c r="K30" s="23">
        <f t="shared" si="0"/>
        <v>71781.279569999999</v>
      </c>
      <c r="L30" s="23">
        <v>40.6</v>
      </c>
      <c r="M30" s="24" t="s">
        <v>83</v>
      </c>
    </row>
    <row r="31" spans="1:13" x14ac:dyDescent="0.2">
      <c r="A31" s="11"/>
      <c r="B31" s="21" t="s">
        <v>47</v>
      </c>
      <c r="C31" s="22" t="s">
        <v>91</v>
      </c>
      <c r="D31" s="22">
        <v>1</v>
      </c>
      <c r="E31" s="22"/>
      <c r="F31" s="22"/>
      <c r="G31" s="22">
        <v>1</v>
      </c>
      <c r="H31" s="22">
        <v>328.1</v>
      </c>
      <c r="I31" s="22"/>
      <c r="J31" s="22">
        <v>23157</v>
      </c>
      <c r="K31" s="23">
        <f t="shared" si="0"/>
        <v>75974.180309999996</v>
      </c>
      <c r="L31" s="23">
        <v>33.799999999999997</v>
      </c>
      <c r="M31" s="24" t="s">
        <v>84</v>
      </c>
    </row>
    <row r="32" spans="1:13" x14ac:dyDescent="0.2">
      <c r="A32" s="11"/>
      <c r="B32" s="21" t="s">
        <v>48</v>
      </c>
      <c r="C32" s="22" t="s">
        <v>91</v>
      </c>
      <c r="D32" s="22">
        <v>1</v>
      </c>
      <c r="E32" s="22"/>
      <c r="F32" s="22"/>
      <c r="G32" s="22">
        <v>1</v>
      </c>
      <c r="H32" s="22">
        <v>341</v>
      </c>
      <c r="I32" s="42" t="s">
        <v>94</v>
      </c>
      <c r="J32" s="22">
        <v>12401</v>
      </c>
      <c r="K32" s="23">
        <f t="shared" si="0"/>
        <v>40685.572829999997</v>
      </c>
      <c r="L32" s="23">
        <v>163.07</v>
      </c>
      <c r="M32" s="24" t="s">
        <v>93</v>
      </c>
    </row>
    <row r="33" spans="1:13" x14ac:dyDescent="0.2">
      <c r="A33" s="11"/>
      <c r="B33" s="21" t="s">
        <v>49</v>
      </c>
      <c r="C33" s="22" t="s">
        <v>91</v>
      </c>
      <c r="D33" s="22">
        <v>1</v>
      </c>
      <c r="E33" s="22"/>
      <c r="F33" s="22"/>
      <c r="G33" s="22">
        <v>1</v>
      </c>
      <c r="H33" s="22">
        <v>315.89999999999998</v>
      </c>
      <c r="I33" s="22"/>
      <c r="J33" s="22">
        <v>22993</v>
      </c>
      <c r="K33" s="23">
        <f t="shared" si="0"/>
        <v>75436.124190000002</v>
      </c>
      <c r="L33" s="23">
        <v>34.5</v>
      </c>
      <c r="M33" s="24" t="s">
        <v>85</v>
      </c>
    </row>
    <row r="34" spans="1:13" x14ac:dyDescent="0.2">
      <c r="A34" s="11"/>
      <c r="B34" s="21" t="s">
        <v>50</v>
      </c>
      <c r="C34" s="40">
        <v>2.8571428571428572</v>
      </c>
      <c r="D34" s="22">
        <v>1</v>
      </c>
      <c r="E34" s="22"/>
      <c r="F34" s="22"/>
      <c r="G34" s="22">
        <v>1</v>
      </c>
      <c r="H34" s="22">
        <v>306.7</v>
      </c>
      <c r="I34" s="22"/>
      <c r="J34" s="22">
        <v>23253</v>
      </c>
      <c r="K34" s="23">
        <f t="shared" si="0"/>
        <v>76289.139989999996</v>
      </c>
      <c r="L34" s="23">
        <v>33.200000000000003</v>
      </c>
      <c r="M34" s="24" t="s">
        <v>83</v>
      </c>
    </row>
    <row r="35" spans="1:13" x14ac:dyDescent="0.2">
      <c r="A35" s="11"/>
      <c r="B35" s="21" t="s">
        <v>51</v>
      </c>
      <c r="C35" s="22" t="s">
        <v>95</v>
      </c>
      <c r="D35" s="22">
        <v>1</v>
      </c>
      <c r="E35" s="22"/>
      <c r="F35" s="22"/>
      <c r="G35" s="22">
        <v>1</v>
      </c>
      <c r="H35" s="22">
        <v>316.3</v>
      </c>
      <c r="I35" s="22"/>
      <c r="J35" s="22">
        <v>23507</v>
      </c>
      <c r="K35" s="23">
        <f t="shared" si="0"/>
        <v>77122.470809999999</v>
      </c>
      <c r="L35" s="23">
        <v>31.9</v>
      </c>
      <c r="M35" s="24" t="s">
        <v>84</v>
      </c>
    </row>
    <row r="36" spans="1:13" x14ac:dyDescent="0.2">
      <c r="A36" s="11"/>
      <c r="B36" s="21" t="s">
        <v>52</v>
      </c>
      <c r="C36" s="22" t="s">
        <v>95</v>
      </c>
      <c r="D36" s="22">
        <v>1</v>
      </c>
      <c r="E36" s="22"/>
      <c r="F36" s="22"/>
      <c r="G36" s="22">
        <v>1</v>
      </c>
      <c r="H36" s="22">
        <v>305.89999999999998</v>
      </c>
      <c r="I36" s="22"/>
      <c r="J36" s="22">
        <v>20106</v>
      </c>
      <c r="K36" s="23">
        <f t="shared" si="0"/>
        <v>65964.367979999995</v>
      </c>
      <c r="L36" s="23">
        <v>52.2</v>
      </c>
      <c r="M36" s="24" t="s">
        <v>83</v>
      </c>
    </row>
    <row r="37" spans="1:13" x14ac:dyDescent="0.2">
      <c r="A37" s="11"/>
      <c r="B37" s="21" t="s">
        <v>53</v>
      </c>
      <c r="C37" s="22" t="s">
        <v>95</v>
      </c>
      <c r="D37" s="22">
        <v>1</v>
      </c>
      <c r="E37" s="22"/>
      <c r="F37" s="22"/>
      <c r="G37" s="22">
        <v>1</v>
      </c>
      <c r="H37" s="22">
        <v>312.3</v>
      </c>
      <c r="I37" s="22"/>
      <c r="J37" s="22">
        <v>22783</v>
      </c>
      <c r="K37" s="23">
        <f t="shared" si="0"/>
        <v>74747.149890000001</v>
      </c>
      <c r="L37" s="23">
        <v>35.4</v>
      </c>
      <c r="M37" s="24" t="s">
        <v>84</v>
      </c>
    </row>
    <row r="38" spans="1:13" x14ac:dyDescent="0.2">
      <c r="A38" s="11"/>
      <c r="B38" s="21" t="s">
        <v>54</v>
      </c>
      <c r="C38" s="25" t="s">
        <v>95</v>
      </c>
      <c r="D38" s="22">
        <v>1</v>
      </c>
      <c r="E38" s="22"/>
      <c r="F38" s="22"/>
      <c r="G38" s="22">
        <v>1</v>
      </c>
      <c r="H38" s="22">
        <v>305</v>
      </c>
      <c r="I38" s="22"/>
      <c r="J38" s="22">
        <v>23689</v>
      </c>
      <c r="K38" s="23">
        <f t="shared" si="0"/>
        <v>77719.581869999995</v>
      </c>
      <c r="L38" s="23">
        <v>31.1</v>
      </c>
      <c r="M38" s="43" t="s">
        <v>83</v>
      </c>
    </row>
    <row r="39" spans="1:13" x14ac:dyDescent="0.2">
      <c r="A39" s="11"/>
      <c r="B39" s="21" t="s">
        <v>55</v>
      </c>
      <c r="C39" s="22" t="s">
        <v>95</v>
      </c>
      <c r="D39" s="22">
        <v>1</v>
      </c>
      <c r="E39" s="22"/>
      <c r="F39" s="22"/>
      <c r="G39" s="22">
        <v>1</v>
      </c>
      <c r="H39" s="22">
        <v>308.3</v>
      </c>
      <c r="I39" s="22"/>
      <c r="J39" s="22">
        <v>22907</v>
      </c>
      <c r="K39" s="23">
        <f t="shared" si="0"/>
        <v>75153.972809999992</v>
      </c>
      <c r="L39" s="23">
        <v>34.799999999999997</v>
      </c>
      <c r="M39" s="24" t="s">
        <v>84</v>
      </c>
    </row>
    <row r="40" spans="1:13" x14ac:dyDescent="0.2">
      <c r="A40" s="11"/>
      <c r="B40" s="21" t="s">
        <v>56</v>
      </c>
      <c r="C40" s="22" t="s">
        <v>95</v>
      </c>
      <c r="D40" s="22">
        <v>1</v>
      </c>
      <c r="E40" s="22"/>
      <c r="F40" s="22"/>
      <c r="G40" s="22">
        <v>1</v>
      </c>
      <c r="H40" s="22">
        <v>301.60000000000002</v>
      </c>
      <c r="I40" s="22"/>
      <c r="J40" s="22">
        <v>23856</v>
      </c>
      <c r="K40" s="23">
        <f t="shared" si="0"/>
        <v>78267.480479999998</v>
      </c>
      <c r="L40" s="23">
        <v>30.4</v>
      </c>
      <c r="M40" s="24" t="s">
        <v>85</v>
      </c>
    </row>
    <row r="41" spans="1:13" x14ac:dyDescent="0.2">
      <c r="A41" s="11"/>
      <c r="B41" s="21" t="s">
        <v>57</v>
      </c>
      <c r="C41" s="22" t="s">
        <v>95</v>
      </c>
      <c r="D41" s="22">
        <v>1</v>
      </c>
      <c r="E41" s="22"/>
      <c r="F41" s="22"/>
      <c r="G41" s="22">
        <v>1</v>
      </c>
      <c r="H41" s="22">
        <v>296.8</v>
      </c>
      <c r="I41" s="22"/>
      <c r="J41" s="22">
        <v>23699</v>
      </c>
      <c r="K41" s="23">
        <f t="shared" si="0"/>
        <v>77752.390169999999</v>
      </c>
      <c r="L41" s="23">
        <v>31.1</v>
      </c>
      <c r="M41" s="24" t="s">
        <v>84</v>
      </c>
    </row>
    <row r="42" spans="1:13" x14ac:dyDescent="0.2">
      <c r="A42" s="11"/>
      <c r="B42" s="21" t="s">
        <v>58</v>
      </c>
      <c r="C42" s="40">
        <v>2.875</v>
      </c>
      <c r="D42" s="22">
        <v>1</v>
      </c>
      <c r="E42" s="22"/>
      <c r="F42" s="22"/>
      <c r="G42" s="22">
        <v>1</v>
      </c>
      <c r="H42" s="22">
        <v>307.8</v>
      </c>
      <c r="I42" s="22"/>
      <c r="J42" s="22">
        <v>22975</v>
      </c>
      <c r="K42" s="23">
        <f t="shared" si="0"/>
        <v>75377.06925</v>
      </c>
      <c r="L42" s="23">
        <v>34.5</v>
      </c>
      <c r="M42" s="24" t="s">
        <v>83</v>
      </c>
    </row>
    <row r="43" spans="1:13" x14ac:dyDescent="0.2">
      <c r="A43" s="11"/>
      <c r="B43" s="21" t="s">
        <v>59</v>
      </c>
      <c r="C43" s="22" t="s">
        <v>96</v>
      </c>
      <c r="D43" s="22">
        <v>1</v>
      </c>
      <c r="E43" s="22"/>
      <c r="F43" s="22"/>
      <c r="G43" s="22">
        <v>1</v>
      </c>
      <c r="H43" s="22">
        <v>302.2</v>
      </c>
      <c r="I43" s="22"/>
      <c r="J43" s="22">
        <v>23303</v>
      </c>
      <c r="K43" s="23">
        <f t="shared" si="0"/>
        <v>76453.181490000003</v>
      </c>
      <c r="L43" s="23">
        <v>33.1</v>
      </c>
      <c r="M43" s="24" t="s">
        <v>84</v>
      </c>
    </row>
    <row r="44" spans="1:13" x14ac:dyDescent="0.2">
      <c r="A44" s="11"/>
      <c r="B44" s="21" t="s">
        <v>60</v>
      </c>
      <c r="C44" s="22" t="s">
        <v>96</v>
      </c>
      <c r="D44" s="22">
        <v>1</v>
      </c>
      <c r="E44" s="22"/>
      <c r="F44" s="22"/>
      <c r="G44" s="22">
        <v>1</v>
      </c>
      <c r="H44" s="22">
        <v>305.3</v>
      </c>
      <c r="I44" s="22"/>
      <c r="J44" s="22">
        <v>22269</v>
      </c>
      <c r="K44" s="23">
        <f t="shared" si="0"/>
        <v>73060.803270000004</v>
      </c>
      <c r="L44" s="23">
        <v>38.5</v>
      </c>
      <c r="M44" s="24" t="s">
        <v>85</v>
      </c>
    </row>
    <row r="45" spans="1:13" x14ac:dyDescent="0.2">
      <c r="A45" s="11"/>
      <c r="B45" s="21" t="s">
        <v>61</v>
      </c>
      <c r="C45" s="22" t="s">
        <v>96</v>
      </c>
      <c r="D45" s="22">
        <v>1</v>
      </c>
      <c r="E45" s="22"/>
      <c r="F45" s="22"/>
      <c r="G45" s="22">
        <v>1</v>
      </c>
      <c r="H45" s="22">
        <v>301</v>
      </c>
      <c r="I45" s="22"/>
      <c r="J45" s="22">
        <v>23537</v>
      </c>
      <c r="K45" s="23">
        <f t="shared" si="0"/>
        <v>77220.895709999997</v>
      </c>
      <c r="L45" s="23">
        <v>32</v>
      </c>
      <c r="M45" s="24" t="s">
        <v>84</v>
      </c>
    </row>
    <row r="46" spans="1:13" x14ac:dyDescent="0.2">
      <c r="A46" s="11"/>
      <c r="B46" s="21" t="s">
        <v>62</v>
      </c>
      <c r="C46" s="22" t="s">
        <v>96</v>
      </c>
      <c r="D46" s="22">
        <v>1</v>
      </c>
      <c r="E46" s="22"/>
      <c r="F46" s="22"/>
      <c r="G46" s="22">
        <v>1</v>
      </c>
      <c r="H46" s="22">
        <v>300.89999999999998</v>
      </c>
      <c r="I46" s="22"/>
      <c r="J46" s="22">
        <v>23100</v>
      </c>
      <c r="K46" s="23">
        <f t="shared" si="0"/>
        <v>75787.172999999995</v>
      </c>
      <c r="L46" s="23">
        <v>34.1</v>
      </c>
      <c r="M46" s="24" t="s">
        <v>83</v>
      </c>
    </row>
    <row r="47" spans="1:13" x14ac:dyDescent="0.2">
      <c r="A47" s="11"/>
      <c r="B47" s="21" t="s">
        <v>63</v>
      </c>
      <c r="C47" s="22" t="s">
        <v>96</v>
      </c>
      <c r="D47" s="22">
        <v>1</v>
      </c>
      <c r="E47" s="22"/>
      <c r="F47" s="22"/>
      <c r="G47" s="22">
        <v>1</v>
      </c>
      <c r="H47" s="22">
        <v>309.10000000000002</v>
      </c>
      <c r="I47" s="22"/>
      <c r="J47" s="22">
        <v>21559</v>
      </c>
      <c r="K47" s="23">
        <f t="shared" si="0"/>
        <v>70731.413969999994</v>
      </c>
      <c r="L47" s="23">
        <v>42.6</v>
      </c>
      <c r="M47" s="24" t="s">
        <v>84</v>
      </c>
    </row>
    <row r="48" spans="1:13" x14ac:dyDescent="0.2">
      <c r="A48" s="11"/>
      <c r="B48" s="21" t="s">
        <v>64</v>
      </c>
      <c r="C48" s="22" t="s">
        <v>96</v>
      </c>
      <c r="D48" s="22">
        <v>1</v>
      </c>
      <c r="E48" s="22"/>
      <c r="F48" s="22"/>
      <c r="G48" s="22">
        <v>1</v>
      </c>
      <c r="H48" s="22">
        <v>318.60000000000002</v>
      </c>
      <c r="I48" s="22"/>
      <c r="J48" s="22">
        <v>24036</v>
      </c>
      <c r="K48" s="23">
        <f t="shared" si="0"/>
        <v>78858.029880000002</v>
      </c>
      <c r="L48" s="23">
        <v>29.8</v>
      </c>
      <c r="M48" s="24" t="s">
        <v>83</v>
      </c>
    </row>
    <row r="49" spans="1:13" x14ac:dyDescent="0.2">
      <c r="A49" s="11"/>
      <c r="B49" s="21" t="s">
        <v>65</v>
      </c>
      <c r="C49" s="40">
        <v>2.8888888888888888</v>
      </c>
      <c r="D49" s="25">
        <v>1</v>
      </c>
      <c r="E49" s="25"/>
      <c r="F49" s="25"/>
      <c r="G49" s="22">
        <v>1</v>
      </c>
      <c r="H49" s="22">
        <v>291.89999999999998</v>
      </c>
      <c r="I49" s="22"/>
      <c r="J49" s="22">
        <v>23519</v>
      </c>
      <c r="K49" s="23">
        <f t="shared" si="0"/>
        <v>77161.840769999995</v>
      </c>
      <c r="L49" s="23">
        <v>32.1</v>
      </c>
      <c r="M49" s="24" t="s">
        <v>84</v>
      </c>
    </row>
    <row r="50" spans="1:13" x14ac:dyDescent="0.2">
      <c r="A50" s="11"/>
      <c r="B50" s="21" t="s">
        <v>66</v>
      </c>
      <c r="C50" s="22" t="s">
        <v>97</v>
      </c>
      <c r="D50" s="22">
        <v>1</v>
      </c>
      <c r="E50" s="22"/>
      <c r="F50" s="22"/>
      <c r="G50" s="22">
        <v>1</v>
      </c>
      <c r="H50" s="22">
        <v>299.5</v>
      </c>
      <c r="I50" s="22"/>
      <c r="J50" s="22">
        <v>22858</v>
      </c>
      <c r="K50" s="23">
        <f t="shared" si="0"/>
        <v>74993.212140000003</v>
      </c>
      <c r="L50" s="23">
        <v>35.4</v>
      </c>
      <c r="M50" s="24" t="s">
        <v>85</v>
      </c>
    </row>
    <row r="51" spans="1:13" x14ac:dyDescent="0.2">
      <c r="A51" s="11"/>
      <c r="B51" s="21" t="s">
        <v>67</v>
      </c>
      <c r="C51" s="22" t="s">
        <v>97</v>
      </c>
      <c r="D51" s="22">
        <v>1</v>
      </c>
      <c r="E51" s="22"/>
      <c r="F51" s="22"/>
      <c r="G51" s="22">
        <v>1</v>
      </c>
      <c r="H51" s="22">
        <v>305.60000000000002</v>
      </c>
      <c r="I51" s="22"/>
      <c r="J51" s="22">
        <v>23800</v>
      </c>
      <c r="K51" s="23">
        <f t="shared" si="0"/>
        <v>78083.754000000001</v>
      </c>
      <c r="L51" s="23">
        <v>30.9</v>
      </c>
      <c r="M51" s="24" t="s">
        <v>84</v>
      </c>
    </row>
    <row r="52" spans="1:13" x14ac:dyDescent="0.2">
      <c r="A52" s="11"/>
      <c r="B52" s="21" t="s">
        <v>68</v>
      </c>
      <c r="C52" s="22" t="s">
        <v>97</v>
      </c>
      <c r="D52" s="22">
        <v>1</v>
      </c>
      <c r="E52" s="22"/>
      <c r="F52" s="22"/>
      <c r="G52" s="22">
        <v>1</v>
      </c>
      <c r="H52" s="22">
        <v>305.3</v>
      </c>
      <c r="I52" s="22"/>
      <c r="J52" s="22">
        <v>24075</v>
      </c>
      <c r="K52" s="23">
        <f t="shared" si="0"/>
        <v>78985.982250000001</v>
      </c>
      <c r="L52" s="23">
        <v>29.7</v>
      </c>
      <c r="M52" s="24" t="s">
        <v>83</v>
      </c>
    </row>
    <row r="53" spans="1:13" x14ac:dyDescent="0.2">
      <c r="A53" s="11"/>
      <c r="B53" s="21" t="s">
        <v>69</v>
      </c>
      <c r="C53" s="22" t="s">
        <v>97</v>
      </c>
      <c r="D53" s="22">
        <v>1</v>
      </c>
      <c r="E53" s="22"/>
      <c r="F53" s="22"/>
      <c r="G53" s="22">
        <v>1</v>
      </c>
      <c r="H53" s="22">
        <v>288.5</v>
      </c>
      <c r="I53" s="22"/>
      <c r="J53" s="22">
        <v>24514</v>
      </c>
      <c r="K53" s="23">
        <f t="shared" si="0"/>
        <v>80426.266619999995</v>
      </c>
      <c r="L53" s="23">
        <v>27.9</v>
      </c>
      <c r="M53" s="24" t="s">
        <v>84</v>
      </c>
    </row>
    <row r="54" spans="1:13" x14ac:dyDescent="0.2">
      <c r="A54" s="11"/>
      <c r="B54" s="21" t="s">
        <v>70</v>
      </c>
      <c r="C54" s="22" t="s">
        <v>97</v>
      </c>
      <c r="D54" s="22">
        <v>1</v>
      </c>
      <c r="E54" s="22"/>
      <c r="F54" s="22"/>
      <c r="G54" s="22">
        <v>1</v>
      </c>
      <c r="H54" s="22">
        <v>310.89999999999998</v>
      </c>
      <c r="I54" s="22"/>
      <c r="J54" s="22">
        <v>22823</v>
      </c>
      <c r="K54" s="23">
        <f t="shared" si="0"/>
        <v>74878.383090000003</v>
      </c>
      <c r="L54" s="23">
        <v>35.700000000000003</v>
      </c>
      <c r="M54" s="24" t="s">
        <v>85</v>
      </c>
    </row>
    <row r="55" spans="1:13" x14ac:dyDescent="0.2">
      <c r="A55" s="11"/>
      <c r="B55" s="21" t="s">
        <v>71</v>
      </c>
      <c r="C55" s="22" t="s">
        <v>97</v>
      </c>
      <c r="D55" s="22">
        <v>1</v>
      </c>
      <c r="E55" s="22"/>
      <c r="F55" s="22"/>
      <c r="G55" s="22">
        <v>1</v>
      </c>
      <c r="H55" s="22">
        <v>306.3</v>
      </c>
      <c r="I55" s="22"/>
      <c r="J55" s="22">
        <v>24126</v>
      </c>
      <c r="K55" s="23">
        <f t="shared" si="0"/>
        <v>79153.304579999996</v>
      </c>
      <c r="L55" s="23">
        <v>29.5</v>
      </c>
      <c r="M55" s="24" t="s">
        <v>84</v>
      </c>
    </row>
    <row r="56" spans="1:13" x14ac:dyDescent="0.2">
      <c r="A56" s="11"/>
      <c r="B56" s="21" t="s">
        <v>72</v>
      </c>
      <c r="C56" s="22" t="s">
        <v>97</v>
      </c>
      <c r="D56" s="22">
        <v>2</v>
      </c>
      <c r="E56" s="22"/>
      <c r="F56" s="22"/>
      <c r="G56" s="22">
        <v>2</v>
      </c>
      <c r="H56" s="22">
        <v>305</v>
      </c>
      <c r="I56" s="22" t="s">
        <v>98</v>
      </c>
      <c r="J56" s="22">
        <v>23921</v>
      </c>
      <c r="K56" s="23">
        <f t="shared" si="0"/>
        <v>78480.734429999997</v>
      </c>
      <c r="L56" s="23">
        <v>30.3</v>
      </c>
      <c r="M56" s="24" t="s">
        <v>93</v>
      </c>
    </row>
    <row r="57" spans="1:13" x14ac:dyDescent="0.2">
      <c r="A57" s="11"/>
      <c r="B57" s="21" t="s">
        <v>73</v>
      </c>
      <c r="C57" s="44" t="s">
        <v>99</v>
      </c>
      <c r="D57" s="22">
        <v>1</v>
      </c>
      <c r="E57" s="22"/>
      <c r="F57" s="22"/>
      <c r="G57" s="22">
        <v>1</v>
      </c>
      <c r="H57" s="22">
        <v>304.39999999999998</v>
      </c>
      <c r="I57" s="22"/>
      <c r="J57" s="22">
        <v>24531</v>
      </c>
      <c r="K57" s="23">
        <f t="shared" si="0"/>
        <v>80482.040729999993</v>
      </c>
      <c r="L57" s="23">
        <v>27.7</v>
      </c>
      <c r="M57" s="24" t="s">
        <v>84</v>
      </c>
    </row>
    <row r="58" spans="1:13" x14ac:dyDescent="0.2">
      <c r="A58" s="11"/>
      <c r="B58" s="21" t="s">
        <v>74</v>
      </c>
      <c r="C58" s="22" t="s">
        <v>100</v>
      </c>
      <c r="D58" s="22">
        <v>1</v>
      </c>
      <c r="E58" s="22"/>
      <c r="F58" s="22"/>
      <c r="G58" s="22">
        <v>1</v>
      </c>
      <c r="H58" s="22">
        <v>309</v>
      </c>
      <c r="I58" s="22"/>
      <c r="J58" s="22">
        <v>22311</v>
      </c>
      <c r="K58" s="23">
        <f t="shared" si="0"/>
        <v>73198.598129999998</v>
      </c>
      <c r="L58" s="23">
        <v>38.200000000000003</v>
      </c>
      <c r="M58" s="24" t="s">
        <v>83</v>
      </c>
    </row>
    <row r="59" spans="1:13" x14ac:dyDescent="0.2">
      <c r="A59" s="11"/>
      <c r="B59" s="21" t="s">
        <v>75</v>
      </c>
      <c r="C59" s="22" t="s">
        <v>100</v>
      </c>
      <c r="D59" s="22">
        <v>1</v>
      </c>
      <c r="E59" s="22"/>
      <c r="F59" s="22"/>
      <c r="G59" s="22">
        <v>1</v>
      </c>
      <c r="H59" s="22">
        <v>304.8</v>
      </c>
      <c r="I59" s="22"/>
      <c r="J59" s="22">
        <v>23795</v>
      </c>
      <c r="K59" s="23">
        <f t="shared" si="0"/>
        <v>78067.349849999999</v>
      </c>
      <c r="L59" s="23">
        <v>30.8</v>
      </c>
      <c r="M59" s="24" t="s">
        <v>84</v>
      </c>
    </row>
    <row r="60" spans="1:13" x14ac:dyDescent="0.2">
      <c r="A60" s="11"/>
      <c r="B60" s="21" t="s">
        <v>76</v>
      </c>
      <c r="C60" s="22" t="s">
        <v>100</v>
      </c>
      <c r="D60" s="22">
        <v>1</v>
      </c>
      <c r="E60" s="22"/>
      <c r="F60" s="22"/>
      <c r="G60" s="22">
        <v>1</v>
      </c>
      <c r="H60" s="22">
        <v>298.7</v>
      </c>
      <c r="I60" s="22" t="s">
        <v>101</v>
      </c>
      <c r="J60" s="22">
        <v>24392</v>
      </c>
      <c r="K60" s="23">
        <f t="shared" si="0"/>
        <v>80026.005359999996</v>
      </c>
      <c r="L60" s="23">
        <v>28.2</v>
      </c>
      <c r="M60" s="24" t="s">
        <v>93</v>
      </c>
    </row>
    <row r="61" spans="1:13" x14ac:dyDescent="0.2">
      <c r="A61" s="11"/>
      <c r="B61" s="21" t="s">
        <v>77</v>
      </c>
      <c r="C61" s="22" t="s">
        <v>100</v>
      </c>
      <c r="D61" s="22">
        <v>1</v>
      </c>
      <c r="E61" s="22"/>
      <c r="F61" s="22"/>
      <c r="G61" s="22">
        <v>1</v>
      </c>
      <c r="H61" s="22">
        <v>309.8</v>
      </c>
      <c r="I61" s="22"/>
      <c r="J61" s="22">
        <v>23895</v>
      </c>
      <c r="K61" s="23">
        <f t="shared" si="0"/>
        <v>78395.432849999997</v>
      </c>
      <c r="L61" s="23">
        <v>30.2</v>
      </c>
      <c r="M61" s="24" t="s">
        <v>83</v>
      </c>
    </row>
    <row r="62" spans="1:13" x14ac:dyDescent="0.2">
      <c r="A62" s="11"/>
      <c r="B62" s="21" t="s">
        <v>78</v>
      </c>
      <c r="C62" s="22" t="s">
        <v>100</v>
      </c>
      <c r="D62" s="22">
        <v>1</v>
      </c>
      <c r="E62" s="22"/>
      <c r="F62" s="22"/>
      <c r="G62" s="22">
        <v>1</v>
      </c>
      <c r="H62" s="22">
        <v>295.3</v>
      </c>
      <c r="I62" s="22"/>
      <c r="J62" s="22">
        <v>22954</v>
      </c>
      <c r="K62" s="23">
        <f t="shared" si="0"/>
        <v>75308.171820000003</v>
      </c>
      <c r="L62" s="23">
        <v>34.700000000000003</v>
      </c>
      <c r="M62" s="24" t="s">
        <v>93</v>
      </c>
    </row>
    <row r="63" spans="1:13" x14ac:dyDescent="0.2">
      <c r="A63" s="11"/>
      <c r="B63" s="21" t="s">
        <v>79</v>
      </c>
      <c r="C63" s="44">
        <v>2.9090909090909092</v>
      </c>
      <c r="D63" s="22">
        <v>1</v>
      </c>
      <c r="E63" s="22"/>
      <c r="F63" s="22"/>
      <c r="G63" s="22">
        <v>1</v>
      </c>
      <c r="H63" s="22">
        <v>293.7</v>
      </c>
      <c r="I63" s="22"/>
      <c r="J63" s="22">
        <v>23551</v>
      </c>
      <c r="K63" s="23">
        <f t="shared" si="0"/>
        <v>77266.82733</v>
      </c>
      <c r="L63" s="23">
        <v>31.8</v>
      </c>
      <c r="M63" s="24" t="s">
        <v>84</v>
      </c>
    </row>
    <row r="64" spans="1:13" x14ac:dyDescent="0.2">
      <c r="A64" s="11"/>
      <c r="B64" s="21" t="s">
        <v>80</v>
      </c>
      <c r="C64" s="22" t="s">
        <v>102</v>
      </c>
      <c r="D64" s="22">
        <v>1</v>
      </c>
      <c r="E64" s="22"/>
      <c r="F64" s="22"/>
      <c r="G64" s="22">
        <v>1</v>
      </c>
      <c r="H64" s="22">
        <v>305.5</v>
      </c>
      <c r="I64" s="22"/>
      <c r="J64" s="22">
        <v>23495</v>
      </c>
      <c r="K64" s="23">
        <f t="shared" si="0"/>
        <v>77083.100850000003</v>
      </c>
      <c r="L64" s="23">
        <v>32</v>
      </c>
      <c r="M64" s="24" t="s">
        <v>93</v>
      </c>
    </row>
    <row r="65" spans="1:13" x14ac:dyDescent="0.2">
      <c r="A65" s="11"/>
      <c r="B65" s="21" t="s">
        <v>81</v>
      </c>
      <c r="C65" s="22" t="s">
        <v>102</v>
      </c>
      <c r="D65" s="22">
        <v>1</v>
      </c>
      <c r="E65" s="22"/>
      <c r="F65" s="22"/>
      <c r="G65" s="22">
        <v>1</v>
      </c>
      <c r="H65" s="22">
        <v>296.3</v>
      </c>
      <c r="I65" s="22"/>
      <c r="J65" s="22">
        <v>22568</v>
      </c>
      <c r="K65" s="23">
        <f t="shared" si="0"/>
        <v>74041.771439999997</v>
      </c>
      <c r="L65" s="23">
        <v>36.700000000000003</v>
      </c>
      <c r="M65" s="24" t="s">
        <v>84</v>
      </c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81197.261669999993</v>
      </c>
      <c r="D68" s="7" t="s">
        <v>1</v>
      </c>
      <c r="E68" s="7"/>
      <c r="F68" s="7"/>
      <c r="G68" s="33">
        <f>MIN(K4:K65)</f>
        <v>40685.572829999997</v>
      </c>
      <c r="H68" s="27"/>
      <c r="I68" s="7" t="s">
        <v>4</v>
      </c>
      <c r="J68" s="7"/>
      <c r="K68" s="35">
        <f>SUM(G4:G65)</f>
        <v>63</v>
      </c>
      <c r="L68" s="27"/>
      <c r="M68" s="28"/>
    </row>
    <row r="69" spans="1:13" x14ac:dyDescent="0.2">
      <c r="A69" s="11"/>
      <c r="B69" s="8" t="s">
        <v>5</v>
      </c>
      <c r="C69" s="33">
        <f>MIN(L4:L65)</f>
        <v>26.2</v>
      </c>
      <c r="D69" s="9" t="s">
        <v>5</v>
      </c>
      <c r="E69" s="9"/>
      <c r="F69" s="9"/>
      <c r="G69" s="33">
        <f>MAX(L4:L65)</f>
        <v>163.07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63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36.143064516129023</v>
      </c>
      <c r="D71" s="7" t="s">
        <v>3</v>
      </c>
      <c r="E71" s="7"/>
      <c r="F71" s="7"/>
      <c r="G71" s="34">
        <f>AVERAGE(K4:K65)</f>
        <v>75339.815954516132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2023-02-06T06:53:21Z</dcterms:modified>
</cp:coreProperties>
</file>