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7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56" i="1" l="1"/>
  <c r="K8" i="1" l="1"/>
  <c r="K10" i="1"/>
  <c r="K12" i="1"/>
  <c r="K14" i="1"/>
  <c r="K16" i="1"/>
  <c r="K18" i="1"/>
  <c r="K20" i="1"/>
  <c r="K24" i="1"/>
  <c r="K26" i="1"/>
  <c r="K28" i="1"/>
  <c r="K30" i="1"/>
  <c r="K32" i="1"/>
  <c r="K34" i="1"/>
  <c r="K36" i="1"/>
  <c r="K38" i="1"/>
  <c r="K40" i="1"/>
  <c r="K42" i="1"/>
  <c r="K46" i="1"/>
  <c r="K48" i="1"/>
  <c r="K50" i="1"/>
  <c r="K52" i="1"/>
  <c r="K54" i="1"/>
  <c r="K58" i="1"/>
  <c r="K60" i="1"/>
  <c r="K62" i="1"/>
  <c r="K64" i="1"/>
  <c r="K4" i="1"/>
  <c r="K72" i="1"/>
  <c r="K70" i="1"/>
  <c r="K71" i="1"/>
  <c r="K68" i="1"/>
  <c r="C71" i="1"/>
  <c r="G69" i="1"/>
  <c r="C69" i="1"/>
  <c r="G68" i="1" l="1"/>
  <c r="G71" i="1"/>
  <c r="C68" i="1"/>
</calcChain>
</file>

<file path=xl/sharedStrings.xml><?xml version="1.0" encoding="utf-8"?>
<sst xmlns="http://schemas.openxmlformats.org/spreadsheetml/2006/main" count="147" uniqueCount="95">
  <si>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</si>
  <si>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</si>
  <si>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</si>
  <si>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</si>
  <si>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</si>
  <si>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</si>
  <si>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</si>
  <si>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</si>
  <si>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</si>
  <si>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</si>
  <si>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</si>
  <si>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</si>
  <si>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</si>
  <si>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</si>
  <si>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</si>
  <si>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</si>
  <si>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</si>
  <si>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</si>
  <si>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</si>
  <si>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</si>
  <si>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</si>
  <si>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</si>
  <si>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</si>
  <si>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</si>
  <si>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</si>
  <si>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</si>
  <si>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</si>
  <si>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</si>
  <si>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</si>
  <si>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</si>
  <si>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</si>
  <si>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</si>
  <si>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</si>
  <si>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</si>
  <si>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</si>
  <si>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</si>
  <si>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</si>
  <si>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</si>
  <si>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</si>
  <si>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</si>
  <si>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</si>
  <si>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</si>
  <si>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</si>
  <si>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</si>
  <si>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</si>
  <si>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</si>
  <si>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</si>
  <si>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</si>
  <si>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</si>
  <si>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</si>
  <si>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</si>
  <si>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</si>
  <si>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</si>
  <si>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</si>
  <si>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</si>
  <si>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</si>
  <si>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</si>
  <si>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</si>
  <si>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</si>
  <si>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</si>
  <si>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</si>
  <si>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</si>
  <si>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</si>
  <si>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</si>
  <si>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</si>
  <si>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</si>
  <si>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</si>
  <si>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</si>
  <si>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</si>
  <si>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</si>
  <si>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</si>
  <si>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</si>
  <si>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</si>
  <si>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</si>
  <si>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</si>
  <si>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</si>
  <si>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</si>
  <si>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</si>
  <si>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</si>
  <si>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</si>
  <si>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</si>
  <si>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</si>
  <si>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2 11</t>
  </si>
  <si>
    <t>AT</t>
  </si>
  <si>
    <t>CD</t>
  </si>
  <si>
    <t>no launch due to strong winds</t>
  </si>
  <si>
    <t>MM</t>
  </si>
  <si>
    <t>2 11 / 12</t>
  </si>
  <si>
    <t>2 12</t>
  </si>
  <si>
    <t>JK</t>
  </si>
  <si>
    <t>1 1</t>
  </si>
  <si>
    <t>swapped out helium tanks</t>
  </si>
  <si>
    <t>1 2</t>
  </si>
  <si>
    <t xml:space="preserve"> 1 2</t>
  </si>
  <si>
    <t>1 3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</si>
</sst>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6" activePane="bottomLeft" state="frozen"/>
      <selection pane="bottomLeft" activeCell="I44" sqref="I44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0">
        <v>45108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276.8</v>
      </c>
      <c r="I4" s="18"/>
      <c r="J4" s="18">
        <v>18670</v>
      </c>
      <c r="K4" s="19">
        <f>J4*3.28083</f>
        <v>61253.096099999995</v>
      </c>
      <c r="L4" s="19">
        <v>51.2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/>
      <c r="D6" s="22"/>
      <c r="E6" s="22"/>
      <c r="F6" s="22"/>
      <c r="G6" s="22"/>
      <c r="H6" s="22"/>
      <c r="I6" s="22" t="s">
        <v>85</v>
      </c>
      <c r="J6" s="22"/>
      <c r="K6" s="23"/>
      <c r="L6" s="23"/>
      <c r="M6" s="24" t="s">
        <v>86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2">
        <v>291.60000000000002</v>
      </c>
      <c r="I8" s="22"/>
      <c r="J8" s="22">
        <v>16243</v>
      </c>
      <c r="K8" s="23">
        <f t="shared" ref="K8:K64" si="0">J8*3.28083</f>
        <v>53290.521690000001</v>
      </c>
      <c r="L8" s="23">
        <v>79.2</v>
      </c>
      <c r="M8" s="24" t="s">
        <v>86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87</v>
      </c>
      <c r="D10" s="22">
        <v>1</v>
      </c>
      <c r="E10" s="22"/>
      <c r="F10" s="22"/>
      <c r="G10" s="22">
        <v>1</v>
      </c>
      <c r="H10" s="22">
        <v>316.5</v>
      </c>
      <c r="I10" s="22"/>
      <c r="J10" s="22">
        <v>16362</v>
      </c>
      <c r="K10" s="23">
        <f t="shared" si="0"/>
        <v>53680.940459999998</v>
      </c>
      <c r="L10" s="23">
        <v>77.2</v>
      </c>
      <c r="M10" s="24" t="s">
        <v>86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88</v>
      </c>
      <c r="D12" s="22">
        <v>1</v>
      </c>
      <c r="E12" s="22"/>
      <c r="F12" s="22"/>
      <c r="G12" s="22">
        <v>1</v>
      </c>
      <c r="H12" s="22">
        <v>308.5</v>
      </c>
      <c r="I12" s="22"/>
      <c r="J12" s="22">
        <v>18004</v>
      </c>
      <c r="K12" s="23">
        <f t="shared" si="0"/>
        <v>59068.063320000001</v>
      </c>
      <c r="L12" s="23">
        <v>56.9</v>
      </c>
      <c r="M12" s="24" t="s">
        <v>86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88</v>
      </c>
      <c r="D14" s="22">
        <v>1</v>
      </c>
      <c r="E14" s="22"/>
      <c r="F14" s="22"/>
      <c r="G14" s="22">
        <v>1</v>
      </c>
      <c r="H14" s="22">
        <v>300.5</v>
      </c>
      <c r="I14" s="22"/>
      <c r="J14" s="22">
        <v>19650</v>
      </c>
      <c r="K14" s="23">
        <f t="shared" si="0"/>
        <v>64468.309499999996</v>
      </c>
      <c r="L14" s="23">
        <v>43</v>
      </c>
      <c r="M14" s="24" t="s">
        <v>84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88</v>
      </c>
      <c r="D16" s="22">
        <v>1</v>
      </c>
      <c r="E16" s="22"/>
      <c r="F16" s="22"/>
      <c r="G16" s="22">
        <v>1</v>
      </c>
      <c r="H16" s="22">
        <v>306.5</v>
      </c>
      <c r="I16" s="22"/>
      <c r="J16" s="22">
        <v>20262</v>
      </c>
      <c r="K16" s="23">
        <f t="shared" si="0"/>
        <v>66476.177459999992</v>
      </c>
      <c r="L16" s="23">
        <v>39.4</v>
      </c>
      <c r="M16" s="24" t="s">
        <v>89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88</v>
      </c>
      <c r="D18" s="22">
        <v>1</v>
      </c>
      <c r="E18" s="22"/>
      <c r="F18" s="22"/>
      <c r="G18" s="22">
        <v>1</v>
      </c>
      <c r="H18" s="22">
        <v>308.5</v>
      </c>
      <c r="I18" s="22"/>
      <c r="J18" s="22">
        <v>20293</v>
      </c>
      <c r="K18" s="23">
        <f t="shared" si="0"/>
        <v>66577.883189999993</v>
      </c>
      <c r="L18" s="23">
        <v>38.700000000000003</v>
      </c>
      <c r="M18" s="24" t="s">
        <v>83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88</v>
      </c>
      <c r="D20" s="22">
        <v>1</v>
      </c>
      <c r="E20" s="22"/>
      <c r="F20" s="22"/>
      <c r="G20" s="22">
        <v>1</v>
      </c>
      <c r="H20" s="22">
        <v>309</v>
      </c>
      <c r="I20" s="22"/>
      <c r="J20" s="22">
        <v>18525</v>
      </c>
      <c r="K20" s="23">
        <f t="shared" si="0"/>
        <v>60777.375749999999</v>
      </c>
      <c r="L20" s="23">
        <v>52.4</v>
      </c>
      <c r="M20" s="24" t="s">
        <v>84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2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/>
      <c r="D22" s="22"/>
      <c r="E22" s="22"/>
      <c r="F22" s="22"/>
      <c r="G22" s="22"/>
      <c r="H22" s="22"/>
      <c r="I22" s="22" t="s">
        <v>85</v>
      </c>
      <c r="J22" s="22"/>
      <c r="K22" s="23"/>
      <c r="L22" s="23"/>
      <c r="M22" s="24" t="s">
        <v>86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2"/>
      <c r="I23" s="22" t="s">
        <v>91</v>
      </c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88</v>
      </c>
      <c r="D24" s="22">
        <v>1</v>
      </c>
      <c r="E24" s="22"/>
      <c r="F24" s="22"/>
      <c r="G24" s="22">
        <v>1</v>
      </c>
      <c r="H24" s="22">
        <v>250.1</v>
      </c>
      <c r="I24" s="22"/>
      <c r="J24" s="22">
        <v>18811</v>
      </c>
      <c r="K24" s="23">
        <f t="shared" si="0"/>
        <v>61715.69313</v>
      </c>
      <c r="L24" s="23">
        <v>49.2</v>
      </c>
      <c r="M24" s="24" t="s">
        <v>86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2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90</v>
      </c>
      <c r="D26" s="22">
        <v>1</v>
      </c>
      <c r="E26" s="22"/>
      <c r="F26" s="22"/>
      <c r="G26" s="22">
        <v>1</v>
      </c>
      <c r="H26" s="22">
        <v>308.10000000000002</v>
      </c>
      <c r="I26" s="22"/>
      <c r="J26" s="22">
        <v>16098</v>
      </c>
      <c r="K26" s="23">
        <f t="shared" si="0"/>
        <v>52814.801339999998</v>
      </c>
      <c r="L26" s="23">
        <v>79.099999999999994</v>
      </c>
      <c r="M26" s="24" t="s">
        <v>86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2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22" t="s">
        <v>90</v>
      </c>
      <c r="D28" s="22">
        <v>1</v>
      </c>
      <c r="E28" s="22"/>
      <c r="F28" s="22"/>
      <c r="G28" s="22">
        <v>1</v>
      </c>
      <c r="H28" s="22">
        <v>303.89999999999998</v>
      </c>
      <c r="I28" s="22"/>
      <c r="J28" s="22">
        <v>15615</v>
      </c>
      <c r="K28" s="23">
        <f t="shared" si="0"/>
        <v>51230.160449999996</v>
      </c>
      <c r="L28" s="23">
        <v>86</v>
      </c>
      <c r="M28" s="24" t="s">
        <v>86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2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90</v>
      </c>
      <c r="D30" s="22">
        <v>1</v>
      </c>
      <c r="E30" s="22"/>
      <c r="F30" s="22"/>
      <c r="G30" s="22">
        <v>1</v>
      </c>
      <c r="H30" s="22">
        <v>309.60000000000002</v>
      </c>
      <c r="I30" s="22"/>
      <c r="J30" s="22">
        <v>18355</v>
      </c>
      <c r="K30" s="23">
        <f t="shared" si="0"/>
        <v>60219.63465</v>
      </c>
      <c r="L30" s="23">
        <v>52.7</v>
      </c>
      <c r="M30" s="24" t="s">
        <v>86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2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 t="s">
        <v>90</v>
      </c>
      <c r="D32" s="22">
        <v>1</v>
      </c>
      <c r="E32" s="22"/>
      <c r="F32" s="22"/>
      <c r="G32" s="22">
        <v>1</v>
      </c>
      <c r="H32" s="22">
        <v>309.8</v>
      </c>
      <c r="I32" s="22"/>
      <c r="J32" s="22">
        <v>17265</v>
      </c>
      <c r="K32" s="23">
        <f t="shared" si="0"/>
        <v>56643.529949999996</v>
      </c>
      <c r="L32" s="23">
        <v>64.5</v>
      </c>
      <c r="M32" s="24" t="s">
        <v>83</v>
      </c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2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22" t="s">
        <v>90</v>
      </c>
      <c r="D34" s="22">
        <v>1</v>
      </c>
      <c r="E34" s="22"/>
      <c r="F34" s="22"/>
      <c r="G34" s="22">
        <v>1</v>
      </c>
      <c r="H34" s="22">
        <v>296.7</v>
      </c>
      <c r="I34" s="22"/>
      <c r="J34" s="22">
        <v>18828</v>
      </c>
      <c r="K34" s="23">
        <f t="shared" si="0"/>
        <v>61771.467239999998</v>
      </c>
      <c r="L34" s="23">
        <v>48.8</v>
      </c>
      <c r="M34" s="24" t="s">
        <v>84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2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90</v>
      </c>
      <c r="D36" s="22">
        <v>1</v>
      </c>
      <c r="E36" s="22"/>
      <c r="F36" s="22"/>
      <c r="G36" s="22">
        <v>1</v>
      </c>
      <c r="H36" s="22">
        <v>312.2</v>
      </c>
      <c r="I36" s="22"/>
      <c r="J36" s="22">
        <v>18525</v>
      </c>
      <c r="K36" s="23">
        <f t="shared" si="0"/>
        <v>60777.375749999999</v>
      </c>
      <c r="L36" s="23">
        <v>51.9</v>
      </c>
      <c r="M36" s="24" t="s">
        <v>86</v>
      </c>
    </row>
    <row r="37" spans="1:13" x14ac:dyDescent="0.2">
      <c r="A37" s="11"/>
      <c r="B37" s="21" t="s">
        <v>53</v>
      </c>
      <c r="C37" s="22"/>
      <c r="D37" s="22"/>
      <c r="E37" s="22"/>
      <c r="F37" s="22"/>
      <c r="G37" s="22"/>
      <c r="H37" s="22"/>
      <c r="I37" s="22"/>
      <c r="J37" s="22"/>
      <c r="K37" s="23"/>
      <c r="L37" s="23"/>
      <c r="M37" s="24"/>
    </row>
    <row r="38" spans="1:13" x14ac:dyDescent="0.2">
      <c r="A38" s="11"/>
      <c r="B38" s="21" t="s">
        <v>54</v>
      </c>
      <c r="C38" s="22" t="s">
        <v>90</v>
      </c>
      <c r="D38" s="22">
        <v>1</v>
      </c>
      <c r="E38" s="22"/>
      <c r="F38" s="22"/>
      <c r="G38" s="22">
        <v>1</v>
      </c>
      <c r="H38" s="22">
        <v>309.89999999999998</v>
      </c>
      <c r="I38" s="22"/>
      <c r="J38" s="22">
        <v>17389</v>
      </c>
      <c r="K38" s="23">
        <f t="shared" si="0"/>
        <v>57050.352869999995</v>
      </c>
      <c r="L38" s="23">
        <v>62.3</v>
      </c>
      <c r="M38" s="24" t="s">
        <v>86</v>
      </c>
    </row>
    <row r="39" spans="1:13" x14ac:dyDescent="0.2">
      <c r="A39" s="11"/>
      <c r="B39" s="21" t="s">
        <v>55</v>
      </c>
      <c r="C39" s="22"/>
      <c r="D39" s="22"/>
      <c r="E39" s="22"/>
      <c r="F39" s="22"/>
      <c r="G39" s="22"/>
      <c r="H39" s="22"/>
      <c r="I39" s="22"/>
      <c r="J39" s="22"/>
      <c r="K39" s="23"/>
      <c r="L39" s="23"/>
      <c r="M39" s="24"/>
    </row>
    <row r="40" spans="1:13" x14ac:dyDescent="0.2">
      <c r="A40" s="11"/>
      <c r="B40" s="21" t="s">
        <v>56</v>
      </c>
      <c r="C40" s="22" t="s">
        <v>92</v>
      </c>
      <c r="D40" s="22">
        <v>1</v>
      </c>
      <c r="E40" s="22"/>
      <c r="F40" s="22"/>
      <c r="G40" s="22">
        <v>1</v>
      </c>
      <c r="H40" s="22">
        <v>315.3</v>
      </c>
      <c r="I40" s="22"/>
      <c r="J40" s="22">
        <v>17982</v>
      </c>
      <c r="K40" s="23">
        <f t="shared" si="0"/>
        <v>58995.885060000001</v>
      </c>
      <c r="L40" s="23">
        <v>54</v>
      </c>
      <c r="M40" s="24" t="s">
        <v>83</v>
      </c>
    </row>
    <row r="41" spans="1:13" x14ac:dyDescent="0.2">
      <c r="A41" s="11"/>
      <c r="B41" s="21" t="s">
        <v>57</v>
      </c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4"/>
    </row>
    <row r="42" spans="1:13" x14ac:dyDescent="0.2">
      <c r="A42" s="11"/>
      <c r="B42" s="21" t="s">
        <v>58</v>
      </c>
      <c r="C42" s="22" t="s">
        <v>92</v>
      </c>
      <c r="D42" s="22">
        <v>1</v>
      </c>
      <c r="E42" s="22"/>
      <c r="F42" s="22"/>
      <c r="G42" s="22">
        <v>1</v>
      </c>
      <c r="H42" s="22">
        <v>304.5</v>
      </c>
      <c r="I42" s="22"/>
      <c r="J42" s="22">
        <v>14562</v>
      </c>
      <c r="K42" s="23">
        <f t="shared" si="0"/>
        <v>47775.446459999999</v>
      </c>
      <c r="L42" s="23">
        <v>98.2</v>
      </c>
      <c r="M42" s="24" t="s">
        <v>86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2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92</v>
      </c>
      <c r="D44" s="22">
        <v>1</v>
      </c>
      <c r="E44" s="22"/>
      <c r="F44" s="22"/>
      <c r="G44" s="22">
        <v>1</v>
      </c>
      <c r="H44" s="22">
        <v>306</v>
      </c>
      <c r="I44" s="22"/>
      <c r="J44" s="22">
        <v>17804</v>
      </c>
      <c r="K44" s="23">
        <v>58411.9</v>
      </c>
      <c r="L44" s="23">
        <v>55.6</v>
      </c>
      <c r="M44" s="24" t="s">
        <v>86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2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92</v>
      </c>
      <c r="D46" s="22">
        <v>1</v>
      </c>
      <c r="E46" s="22"/>
      <c r="F46" s="22"/>
      <c r="G46" s="22">
        <v>1</v>
      </c>
      <c r="H46" s="22">
        <v>325</v>
      </c>
      <c r="I46" s="22"/>
      <c r="J46" s="22">
        <v>17551</v>
      </c>
      <c r="K46" s="23">
        <f t="shared" si="0"/>
        <v>57581.847329999997</v>
      </c>
      <c r="L46" s="23">
        <v>58.6</v>
      </c>
      <c r="M46" s="24" t="s">
        <v>86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2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93</v>
      </c>
      <c r="D48" s="22">
        <v>1</v>
      </c>
      <c r="E48" s="22"/>
      <c r="F48" s="22"/>
      <c r="G48" s="22">
        <v>1</v>
      </c>
      <c r="H48" s="22">
        <v>295.8</v>
      </c>
      <c r="I48" s="22"/>
      <c r="J48" s="22">
        <v>17813</v>
      </c>
      <c r="K48" s="23">
        <f t="shared" si="0"/>
        <v>58441.424789999997</v>
      </c>
      <c r="L48" s="23">
        <v>55.6</v>
      </c>
      <c r="M48" s="24" t="s">
        <v>84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2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22" t="s">
        <v>93</v>
      </c>
      <c r="D50" s="22">
        <v>1</v>
      </c>
      <c r="E50" s="22"/>
      <c r="F50" s="22"/>
      <c r="G50" s="22">
        <v>1</v>
      </c>
      <c r="H50" s="22">
        <v>299.89999999999998</v>
      </c>
      <c r="I50" s="22"/>
      <c r="J50" s="22">
        <v>15265</v>
      </c>
      <c r="K50" s="23">
        <f t="shared" si="0"/>
        <v>50081.86995</v>
      </c>
      <c r="L50" s="23">
        <v>86.3</v>
      </c>
      <c r="M50" s="24" t="s">
        <v>86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2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22" t="s">
        <v>92</v>
      </c>
      <c r="D52" s="22">
        <v>1</v>
      </c>
      <c r="E52" s="22"/>
      <c r="F52" s="22"/>
      <c r="G52" s="22">
        <v>1</v>
      </c>
      <c r="H52" s="22">
        <v>331.1</v>
      </c>
      <c r="I52" s="22"/>
      <c r="J52" s="22">
        <v>16069</v>
      </c>
      <c r="K52" s="23">
        <f t="shared" si="0"/>
        <v>52719.657269999996</v>
      </c>
      <c r="L52" s="23">
        <v>74.7</v>
      </c>
      <c r="M52" s="24" t="s">
        <v>86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2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22" t="s">
        <v>93</v>
      </c>
      <c r="D54" s="22">
        <v>1</v>
      </c>
      <c r="E54" s="22"/>
      <c r="F54" s="22"/>
      <c r="G54" s="22">
        <v>1</v>
      </c>
      <c r="H54" s="22">
        <v>327.9</v>
      </c>
      <c r="I54" s="22"/>
      <c r="J54" s="22">
        <v>16989</v>
      </c>
      <c r="K54" s="23">
        <f t="shared" si="0"/>
        <v>55738.02087</v>
      </c>
      <c r="L54" s="23">
        <v>62.7</v>
      </c>
      <c r="M54" s="24" t="s">
        <v>86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2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94</v>
      </c>
      <c r="D56" s="22">
        <v>1</v>
      </c>
      <c r="E56" s="22"/>
      <c r="F56" s="22"/>
      <c r="G56" s="22">
        <v>1</v>
      </c>
      <c r="H56" s="22">
        <v>305.5</v>
      </c>
      <c r="I56" s="22"/>
      <c r="J56" s="22">
        <v>15938</v>
      </c>
      <c r="K56" s="23">
        <f t="shared" si="0"/>
        <v>52289.868539999996</v>
      </c>
      <c r="L56" s="23">
        <v>75.599999999999994</v>
      </c>
      <c r="M56" s="24" t="s">
        <v>86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2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94</v>
      </c>
      <c r="D58" s="22">
        <v>1</v>
      </c>
      <c r="E58" s="22"/>
      <c r="F58" s="22"/>
      <c r="G58" s="22">
        <v>1</v>
      </c>
      <c r="H58" s="22">
        <v>348.9</v>
      </c>
      <c r="I58" s="22"/>
      <c r="J58" s="22">
        <v>15907</v>
      </c>
      <c r="K58" s="23">
        <f t="shared" si="0"/>
        <v>52188.162810000002</v>
      </c>
      <c r="L58" s="23">
        <v>75.8</v>
      </c>
      <c r="M58" s="24" t="s">
        <v>86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2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22" t="s">
        <v>94</v>
      </c>
      <c r="D60" s="22">
        <v>1</v>
      </c>
      <c r="E60" s="22"/>
      <c r="F60" s="22"/>
      <c r="G60" s="22">
        <v>1</v>
      </c>
      <c r="H60" s="22">
        <v>290.8</v>
      </c>
      <c r="I60" s="22"/>
      <c r="J60" s="22">
        <v>14188</v>
      </c>
      <c r="K60" s="23">
        <f t="shared" si="0"/>
        <v>46548.416039999996</v>
      </c>
      <c r="L60" s="23">
        <v>102.6</v>
      </c>
      <c r="M60" s="24" t="s">
        <v>83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94</v>
      </c>
      <c r="D62" s="22">
        <v>1</v>
      </c>
      <c r="E62" s="22"/>
      <c r="F62" s="22"/>
      <c r="G62" s="22">
        <v>1</v>
      </c>
      <c r="H62" s="22">
        <v>341.8</v>
      </c>
      <c r="I62" s="22"/>
      <c r="J62" s="22">
        <v>14747</v>
      </c>
      <c r="K62" s="23">
        <f t="shared" si="0"/>
        <v>48382.400009999998</v>
      </c>
      <c r="L62" s="23">
        <v>92.4</v>
      </c>
      <c r="M62" s="24" t="s">
        <v>84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 t="s">
        <v>94</v>
      </c>
      <c r="D64" s="22">
        <v>1</v>
      </c>
      <c r="E64" s="22"/>
      <c r="F64" s="22"/>
      <c r="G64" s="22">
        <v>1</v>
      </c>
      <c r="H64" s="22">
        <v>296.3</v>
      </c>
      <c r="I64" s="22"/>
      <c r="J64" s="22">
        <v>15384</v>
      </c>
      <c r="K64" s="23">
        <f t="shared" si="0"/>
        <v>50472.288719999997</v>
      </c>
      <c r="L64" s="23">
        <v>83.9</v>
      </c>
      <c r="M64" s="24" t="s">
        <v>83</v>
      </c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66577.883189999993</v>
      </c>
      <c r="D68" s="7" t="s">
        <v>1</v>
      </c>
      <c r="E68" s="7"/>
      <c r="F68" s="7"/>
      <c r="G68" s="33">
        <f>MIN(K4:K65)</f>
        <v>46548.416039999996</v>
      </c>
      <c r="H68" s="27"/>
      <c r="I68" s="7" t="s">
        <v>4</v>
      </c>
      <c r="J68" s="7"/>
      <c r="K68" s="35">
        <f>SUM(G4:G65)</f>
        <v>29</v>
      </c>
      <c r="L68" s="27"/>
      <c r="M68" s="28"/>
    </row>
    <row r="69" spans="1:13" x14ac:dyDescent="0.2">
      <c r="A69" s="11"/>
      <c r="B69" s="8" t="s">
        <v>5</v>
      </c>
      <c r="C69" s="33">
        <f>MIN(L4:L65)</f>
        <v>38.700000000000003</v>
      </c>
      <c r="D69" s="9" t="s">
        <v>5</v>
      </c>
      <c r="E69" s="9"/>
      <c r="F69" s="9"/>
      <c r="G69" s="33">
        <f>MAX(L4:L65)</f>
        <v>102.6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29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65.810344827586192</v>
      </c>
      <c r="D71" s="7" t="s">
        <v>3</v>
      </c>
      <c r="E71" s="7"/>
      <c r="F71" s="7"/>
      <c r="G71" s="34">
        <f>AVERAGE(K4:K65)</f>
        <v>56463.53692068965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2023-08-03T12:58:34Z</dcterms:modified>
</cp:coreProperties>
</file>