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T DATA\OPSEA WORK FILES\Observer Products\CLIMO\Input\CLIMO2023\06-2023\Upper Air\"/>
    </mc:Choice>
  </mc:AlternateContent>
  <bookViews>
    <workbookView xWindow="-7365" yWindow="6180" windowWidth="25170" windowHeight="6690"/>
  </bookViews>
  <sheets>
    <sheet name="Upper Air Log" sheetId="1" r:id="rId1"/>
  </sheets>
  <definedNames>
    <definedName name="_xlnm.Print_Area" localSheetId="0">'Upper Air Log'!$B$1:$M$74</definedName>
  </definedNames>
  <calcPr calcId="162913"/>
</workbook>
</file>

<file path=xl/calcChain.xml><?xml version="1.0" encoding="utf-8"?>
<calcChain xmlns="http://schemas.openxmlformats.org/spreadsheetml/2006/main">
  <c r="K6" i="1" l="1"/>
  <c r="K8" i="1"/>
  <c r="K10" i="1"/>
  <c r="K12" i="1"/>
  <c r="K14" i="1"/>
  <c r="K16" i="1"/>
  <c r="K18" i="1"/>
  <c r="K20" i="1"/>
  <c r="K22" i="1"/>
  <c r="K24" i="1"/>
  <c r="K26" i="1"/>
  <c r="K28" i="1"/>
  <c r="K30" i="1"/>
  <c r="K34" i="1"/>
  <c r="K36" i="1"/>
  <c r="K38" i="1"/>
  <c r="K40" i="1"/>
  <c r="K42" i="1"/>
  <c r="K44" i="1"/>
  <c r="K46" i="1"/>
  <c r="K48" i="1"/>
  <c r="K50" i="1"/>
  <c r="K52" i="1"/>
  <c r="K54" i="1"/>
  <c r="K56" i="1"/>
  <c r="K58" i="1"/>
  <c r="K60" i="1"/>
  <c r="K62" i="1"/>
  <c r="K4" i="1"/>
  <c r="K72" i="1"/>
  <c r="K70" i="1"/>
  <c r="K71" i="1"/>
  <c r="K68" i="1"/>
  <c r="C71" i="1"/>
  <c r="G69" i="1"/>
  <c r="C69" i="1"/>
  <c r="G68" i="1" l="1"/>
  <c r="G71" i="1"/>
  <c r="C68" i="1"/>
</calcChain>
</file>

<file path=xl/sharedStrings.xml><?xml version="1.0" encoding="utf-8"?>
<sst xmlns="http://schemas.openxmlformats.org/spreadsheetml/2006/main" count="143" uniqueCount="94">
  <si>
    <t>HIGHEST SOUNDING</t>
  </si>
  <si>
    <t>LOWESTSOUNDING</t>
  </si>
  <si>
    <t>AVERAGE PRESSURE</t>
  </si>
  <si>
    <t>AVERAGE HEIGHT</t>
  </si>
  <si>
    <t># SONDES USED</t>
  </si>
  <si>
    <t>HPA</t>
  </si>
  <si>
    <t>200-Gram</t>
  </si>
  <si>
    <t>300-Gram</t>
  </si>
  <si>
    <t>Other</t>
  </si>
  <si>
    <t>Ascension Rate</t>
  </si>
  <si>
    <t>Remarks</t>
  </si>
  <si>
    <t>Date/Time</t>
  </si>
  <si>
    <t>Tank</t>
  </si>
  <si>
    <t>Sondes</t>
  </si>
  <si>
    <t>Pressure</t>
  </si>
  <si>
    <t>Intitials</t>
  </si>
  <si>
    <t>200-Gram Balloon</t>
  </si>
  <si>
    <t>300-Gram Balloon</t>
  </si>
  <si>
    <t>Altitude (meters)</t>
  </si>
  <si>
    <t>Altitude (feet)</t>
  </si>
  <si>
    <t>01/00Z</t>
  </si>
  <si>
    <t>01/12Z</t>
  </si>
  <si>
    <t>02/00Z</t>
  </si>
  <si>
    <t>02/12Z</t>
  </si>
  <si>
    <t>03/00Z</t>
  </si>
  <si>
    <t>03/12Z</t>
  </si>
  <si>
    <t>04/00Z</t>
  </si>
  <si>
    <t>04/12Z</t>
  </si>
  <si>
    <t>05/00Z</t>
  </si>
  <si>
    <t>05/12Z</t>
  </si>
  <si>
    <t>06/00Z</t>
  </si>
  <si>
    <t>06/12Z</t>
  </si>
  <si>
    <t>07/00Z</t>
  </si>
  <si>
    <t>07/12Z</t>
  </si>
  <si>
    <t>08/00Z</t>
  </si>
  <si>
    <t>08/12Z</t>
  </si>
  <si>
    <t>09/00Z</t>
  </si>
  <si>
    <t>09/12Z</t>
  </si>
  <si>
    <t>10/00Z</t>
  </si>
  <si>
    <t>10/12Z</t>
  </si>
  <si>
    <t>11/00Z</t>
  </si>
  <si>
    <t>11/12Z</t>
  </si>
  <si>
    <t>12/00Z</t>
  </si>
  <si>
    <t>12/12Z</t>
  </si>
  <si>
    <t>13/00Z</t>
  </si>
  <si>
    <t>13/12Z</t>
  </si>
  <si>
    <t>14/00Z</t>
  </si>
  <si>
    <t>14/12Z</t>
  </si>
  <si>
    <t>15/00Z</t>
  </si>
  <si>
    <t>15/12Z</t>
  </si>
  <si>
    <t>16/00Z</t>
  </si>
  <si>
    <t>16/12Z</t>
  </si>
  <si>
    <t>17/00Z</t>
  </si>
  <si>
    <t>17/12Z</t>
  </si>
  <si>
    <t>18/00Z</t>
  </si>
  <si>
    <t>18/12Z</t>
  </si>
  <si>
    <t>19/00Z</t>
  </si>
  <si>
    <t>19/12Z</t>
  </si>
  <si>
    <t>20/00Z</t>
  </si>
  <si>
    <t>20/12Z</t>
  </si>
  <si>
    <t>21/00Z</t>
  </si>
  <si>
    <t>21/12Z</t>
  </si>
  <si>
    <t>22/00Z</t>
  </si>
  <si>
    <t>22/12Z</t>
  </si>
  <si>
    <t>23/00Z</t>
  </si>
  <si>
    <t>23/12Z</t>
  </si>
  <si>
    <t>24/00Z</t>
  </si>
  <si>
    <t>24/12Z</t>
  </si>
  <si>
    <t>25/00Z</t>
  </si>
  <si>
    <t>25/12Z</t>
  </si>
  <si>
    <t>26/00Z</t>
  </si>
  <si>
    <t>26/12Z</t>
  </si>
  <si>
    <t>27/00Z</t>
  </si>
  <si>
    <t>27/12Z</t>
  </si>
  <si>
    <t>28/00Z</t>
  </si>
  <si>
    <t>28/12Z</t>
  </si>
  <si>
    <t>29/00Z</t>
  </si>
  <si>
    <t>29/12Z</t>
  </si>
  <si>
    <t>30/00Z</t>
  </si>
  <si>
    <t>30/12Z</t>
  </si>
  <si>
    <t>31/00Z</t>
  </si>
  <si>
    <t>31/12Z</t>
  </si>
  <si>
    <t>2 7</t>
  </si>
  <si>
    <t>MM</t>
  </si>
  <si>
    <t>AT</t>
  </si>
  <si>
    <t>2 8</t>
  </si>
  <si>
    <t>CD</t>
  </si>
  <si>
    <t>2 8 / 9</t>
  </si>
  <si>
    <t>2 9</t>
  </si>
  <si>
    <t>No launch winds GT 30KT</t>
  </si>
  <si>
    <t>2 9 / 10</t>
  </si>
  <si>
    <t>2 10</t>
  </si>
  <si>
    <t>2 10 / 11</t>
  </si>
  <si>
    <t>2 11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</si>
</sst>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mmmm\-yy;@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2" xfId="0" applyFont="1" applyFill="1" applyBorder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0" borderId="0" xfId="0" applyBorder="1"/>
    <xf numFmtId="0" fontId="0" fillId="5" borderId="0" xfId="0" applyFill="1"/>
    <xf numFmtId="0" fontId="0" fillId="5" borderId="0" xfId="0" applyFill="1" applyBorder="1"/>
    <xf numFmtId="0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0" fontId="2" fillId="0" borderId="6" xfId="0" applyFont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" xfId="0" applyFill="1" applyBorder="1"/>
    <xf numFmtId="0" fontId="0" fillId="5" borderId="8" xfId="0" applyFill="1" applyBorder="1" applyAlignment="1">
      <alignment horizontal="center"/>
    </xf>
    <xf numFmtId="0" fontId="0" fillId="5" borderId="9" xfId="0" applyFill="1" applyBorder="1"/>
    <xf numFmtId="0" fontId="0" fillId="5" borderId="10" xfId="0" applyNumberFormat="1" applyFill="1" applyBorder="1" applyAlignment="1">
      <alignment horizontal="center"/>
    </xf>
    <xf numFmtId="164" fontId="1" fillId="5" borderId="11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Normal="100" workbookViewId="0">
      <pane ySplit="3" topLeftCell="A49" activePane="bottomLeft" state="frozen"/>
      <selection pane="bottomLeft" activeCell="I47" sqref="I47"/>
    </sheetView>
  </sheetViews>
  <sheetFormatPr defaultColWidth="0" defaultRowHeight="12.75" zeroHeight="1" x14ac:dyDescent="0.2"/>
  <cols>
    <col min="1" max="1" width="9.140625" customWidth="1"/>
    <col min="2" max="2" width="13.28515625" style="2" bestFit="1" customWidth="1"/>
    <col min="3" max="3" width="9.7109375" style="1" customWidth="1"/>
    <col min="4" max="6" width="11.85546875" style="1" customWidth="1"/>
    <col min="7" max="7" width="7.7109375" style="1" bestFit="1" customWidth="1"/>
    <col min="8" max="8" width="15" style="1" bestFit="1" customWidth="1"/>
    <col min="9" max="9" width="22.140625" style="1" customWidth="1"/>
    <col min="10" max="10" width="16" style="1" bestFit="1" customWidth="1"/>
    <col min="11" max="11" width="13.28515625" style="1" bestFit="1" customWidth="1"/>
    <col min="12" max="12" width="11" style="1" customWidth="1"/>
    <col min="13" max="13" width="8.85546875" customWidth="1"/>
    <col min="14" max="14" width="9.140625" style="11" customWidth="1"/>
  </cols>
  <sheetData>
    <row r="1" spans="1:14" ht="13.5" thickTop="1" x14ac:dyDescent="0.2">
      <c r="A1" s="11"/>
      <c r="B1" s="40">
        <v>45078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4" x14ac:dyDescent="0.2">
      <c r="A2" s="1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4" s="10" customFormat="1" ht="13.5" thickBot="1" x14ac:dyDescent="0.25">
      <c r="A3" s="12"/>
      <c r="B3" s="36" t="s">
        <v>11</v>
      </c>
      <c r="C3" s="37" t="s">
        <v>12</v>
      </c>
      <c r="D3" s="37" t="s">
        <v>6</v>
      </c>
      <c r="E3" s="37" t="s">
        <v>7</v>
      </c>
      <c r="F3" s="37" t="s">
        <v>8</v>
      </c>
      <c r="G3" s="37" t="s">
        <v>13</v>
      </c>
      <c r="H3" s="37" t="s">
        <v>9</v>
      </c>
      <c r="I3" s="37" t="s">
        <v>10</v>
      </c>
      <c r="J3" s="37" t="s">
        <v>18</v>
      </c>
      <c r="K3" s="37" t="s">
        <v>19</v>
      </c>
      <c r="L3" s="37" t="s">
        <v>14</v>
      </c>
      <c r="M3" s="38" t="s">
        <v>15</v>
      </c>
      <c r="N3" s="12"/>
    </row>
    <row r="4" spans="1:14" x14ac:dyDescent="0.2">
      <c r="A4" s="11"/>
      <c r="B4" s="39" t="s">
        <v>20</v>
      </c>
      <c r="C4" s="18" t="s">
        <v>82</v>
      </c>
      <c r="D4" s="18">
        <v>1</v>
      </c>
      <c r="E4" s="18"/>
      <c r="F4" s="18"/>
      <c r="G4" s="18">
        <v>1</v>
      </c>
      <c r="H4" s="18">
        <v>321.3</v>
      </c>
      <c r="I4" s="18"/>
      <c r="J4" s="18">
        <v>20332</v>
      </c>
      <c r="K4" s="19">
        <f>J4*3.28083</f>
        <v>66705.835559999992</v>
      </c>
      <c r="L4" s="19">
        <v>39.1</v>
      </c>
      <c r="M4" s="20" t="s">
        <v>83</v>
      </c>
    </row>
    <row r="5" spans="1:14" x14ac:dyDescent="0.2">
      <c r="A5" s="11"/>
      <c r="B5" s="21" t="s">
        <v>21</v>
      </c>
      <c r="C5" s="22"/>
      <c r="D5" s="22"/>
      <c r="E5" s="22"/>
      <c r="F5" s="22"/>
      <c r="G5" s="22"/>
      <c r="H5" s="22"/>
      <c r="I5" s="22"/>
      <c r="J5" s="22"/>
      <c r="K5" s="23"/>
      <c r="L5" s="23"/>
      <c r="M5" s="24"/>
    </row>
    <row r="6" spans="1:14" x14ac:dyDescent="0.2">
      <c r="A6" s="11"/>
      <c r="B6" s="21" t="s">
        <v>22</v>
      </c>
      <c r="C6" s="22" t="s">
        <v>82</v>
      </c>
      <c r="D6" s="22">
        <v>1</v>
      </c>
      <c r="E6" s="22"/>
      <c r="F6" s="22"/>
      <c r="G6" s="22">
        <v>1</v>
      </c>
      <c r="H6" s="22">
        <v>288.89999999999998</v>
      </c>
      <c r="I6" s="22"/>
      <c r="J6" s="22">
        <v>20971</v>
      </c>
      <c r="K6" s="23">
        <f t="shared" ref="K6:K62" si="0">J6*3.28083</f>
        <v>68802.285929999998</v>
      </c>
      <c r="L6" s="23">
        <v>36.1</v>
      </c>
      <c r="M6" s="24" t="s">
        <v>84</v>
      </c>
    </row>
    <row r="7" spans="1:14" x14ac:dyDescent="0.2">
      <c r="A7" s="11"/>
      <c r="B7" s="21" t="s">
        <v>23</v>
      </c>
      <c r="C7" s="22"/>
      <c r="D7" s="22"/>
      <c r="E7" s="22"/>
      <c r="F7" s="22"/>
      <c r="G7" s="22"/>
      <c r="H7" s="22"/>
      <c r="I7" s="22"/>
      <c r="J7" s="22"/>
      <c r="K7" s="23"/>
      <c r="L7" s="23"/>
      <c r="M7" s="24"/>
    </row>
    <row r="8" spans="1:14" x14ac:dyDescent="0.2">
      <c r="A8" s="11"/>
      <c r="B8" s="21" t="s">
        <v>24</v>
      </c>
      <c r="C8" s="22" t="s">
        <v>82</v>
      </c>
      <c r="D8" s="22">
        <v>1</v>
      </c>
      <c r="E8" s="22"/>
      <c r="F8" s="22"/>
      <c r="G8" s="22">
        <v>1</v>
      </c>
      <c r="H8" s="22">
        <v>306.3</v>
      </c>
      <c r="I8" s="22"/>
      <c r="J8" s="22">
        <v>21086</v>
      </c>
      <c r="K8" s="23">
        <f t="shared" si="0"/>
        <v>69179.581380000003</v>
      </c>
      <c r="L8" s="23">
        <v>36.200000000000003</v>
      </c>
      <c r="M8" s="24" t="s">
        <v>84</v>
      </c>
    </row>
    <row r="9" spans="1:14" x14ac:dyDescent="0.2">
      <c r="A9" s="11"/>
      <c r="B9" s="21" t="s">
        <v>25</v>
      </c>
      <c r="C9" s="22"/>
      <c r="D9" s="22"/>
      <c r="E9" s="22"/>
      <c r="F9" s="22"/>
      <c r="G9" s="22"/>
      <c r="H9" s="22"/>
      <c r="I9" s="22"/>
      <c r="J9" s="22"/>
      <c r="K9" s="23"/>
      <c r="L9" s="23"/>
      <c r="M9" s="24"/>
    </row>
    <row r="10" spans="1:14" x14ac:dyDescent="0.2">
      <c r="A10" s="11"/>
      <c r="B10" s="21" t="s">
        <v>26</v>
      </c>
      <c r="C10" s="22" t="s">
        <v>85</v>
      </c>
      <c r="D10" s="22">
        <v>1</v>
      </c>
      <c r="E10" s="22"/>
      <c r="F10" s="22"/>
      <c r="G10" s="22">
        <v>1</v>
      </c>
      <c r="H10" s="22">
        <v>302</v>
      </c>
      <c r="I10" s="22"/>
      <c r="J10" s="22">
        <v>21662</v>
      </c>
      <c r="K10" s="23">
        <f t="shared" si="0"/>
        <v>71069.339460000003</v>
      </c>
      <c r="L10" s="23">
        <v>31.9</v>
      </c>
      <c r="M10" s="24" t="s">
        <v>86</v>
      </c>
    </row>
    <row r="11" spans="1:14" x14ac:dyDescent="0.2">
      <c r="A11" s="11"/>
      <c r="B11" s="21" t="s">
        <v>27</v>
      </c>
      <c r="C11" s="22"/>
      <c r="D11" s="22"/>
      <c r="E11" s="22"/>
      <c r="F11" s="22"/>
      <c r="G11" s="22"/>
      <c r="H11" s="22"/>
      <c r="I11" s="22"/>
      <c r="J11" s="22"/>
      <c r="K11" s="23"/>
      <c r="L11" s="23"/>
      <c r="M11" s="24"/>
    </row>
    <row r="12" spans="1:14" x14ac:dyDescent="0.2">
      <c r="A12" s="11"/>
      <c r="B12" s="21" t="s">
        <v>28</v>
      </c>
      <c r="C12" s="22" t="s">
        <v>85</v>
      </c>
      <c r="D12" s="22">
        <v>1</v>
      </c>
      <c r="E12" s="22"/>
      <c r="F12" s="22"/>
      <c r="G12" s="22">
        <v>1</v>
      </c>
      <c r="H12" s="22">
        <v>295</v>
      </c>
      <c r="I12" s="22"/>
      <c r="J12" s="22">
        <v>20352</v>
      </c>
      <c r="K12" s="23">
        <f t="shared" si="0"/>
        <v>66771.452160000001</v>
      </c>
      <c r="L12" s="23">
        <v>38.9</v>
      </c>
      <c r="M12" s="24" t="s">
        <v>83</v>
      </c>
    </row>
    <row r="13" spans="1:14" x14ac:dyDescent="0.2">
      <c r="A13" s="11"/>
      <c r="B13" s="21" t="s">
        <v>29</v>
      </c>
      <c r="C13" s="22"/>
      <c r="D13" s="22"/>
      <c r="E13" s="22"/>
      <c r="F13" s="22"/>
      <c r="G13" s="22"/>
      <c r="H13" s="22"/>
      <c r="I13" s="22"/>
      <c r="J13" s="22"/>
      <c r="K13" s="23"/>
      <c r="L13" s="23"/>
      <c r="M13" s="24"/>
    </row>
    <row r="14" spans="1:14" x14ac:dyDescent="0.2">
      <c r="A14" s="11"/>
      <c r="B14" s="21" t="s">
        <v>30</v>
      </c>
      <c r="C14" s="22" t="s">
        <v>85</v>
      </c>
      <c r="D14" s="22">
        <v>1</v>
      </c>
      <c r="E14" s="22"/>
      <c r="F14" s="22"/>
      <c r="G14" s="22">
        <v>1</v>
      </c>
      <c r="H14" s="22">
        <v>292.7</v>
      </c>
      <c r="I14" s="22"/>
      <c r="J14" s="22">
        <v>18795</v>
      </c>
      <c r="K14" s="23">
        <f t="shared" si="0"/>
        <v>61663.199849999997</v>
      </c>
      <c r="L14" s="23">
        <v>49</v>
      </c>
      <c r="M14" s="24" t="s">
        <v>86</v>
      </c>
    </row>
    <row r="15" spans="1:14" x14ac:dyDescent="0.2">
      <c r="A15" s="11"/>
      <c r="B15" s="21" t="s">
        <v>31</v>
      </c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</row>
    <row r="16" spans="1:14" x14ac:dyDescent="0.2">
      <c r="A16" s="11"/>
      <c r="B16" s="21" t="s">
        <v>32</v>
      </c>
      <c r="C16" s="22" t="s">
        <v>85</v>
      </c>
      <c r="D16" s="22">
        <v>1</v>
      </c>
      <c r="E16" s="22"/>
      <c r="F16" s="22"/>
      <c r="G16" s="22">
        <v>1</v>
      </c>
      <c r="H16" s="22">
        <v>304.89999999999998</v>
      </c>
      <c r="I16" s="22"/>
      <c r="J16" s="22">
        <v>18241</v>
      </c>
      <c r="K16" s="23">
        <f t="shared" si="0"/>
        <v>59845.620029999998</v>
      </c>
      <c r="L16" s="23">
        <v>53.5</v>
      </c>
      <c r="M16" s="24" t="s">
        <v>86</v>
      </c>
    </row>
    <row r="17" spans="1:13" x14ac:dyDescent="0.2">
      <c r="A17" s="11"/>
      <c r="B17" s="21" t="s">
        <v>33</v>
      </c>
      <c r="C17" s="22"/>
      <c r="D17" s="22"/>
      <c r="E17" s="22"/>
      <c r="F17" s="22"/>
      <c r="G17" s="22"/>
      <c r="H17" s="22"/>
      <c r="I17" s="22"/>
      <c r="J17" s="22"/>
      <c r="K17" s="23"/>
      <c r="L17" s="23"/>
      <c r="M17" s="24"/>
    </row>
    <row r="18" spans="1:13" x14ac:dyDescent="0.2">
      <c r="A18" s="11"/>
      <c r="B18" s="21" t="s">
        <v>34</v>
      </c>
      <c r="C18" s="22" t="s">
        <v>85</v>
      </c>
      <c r="D18" s="22">
        <v>1</v>
      </c>
      <c r="E18" s="22"/>
      <c r="F18" s="22"/>
      <c r="G18" s="22">
        <v>1</v>
      </c>
      <c r="H18" s="22">
        <v>331.8</v>
      </c>
      <c r="I18" s="22"/>
      <c r="J18" s="22">
        <v>16751</v>
      </c>
      <c r="K18" s="23">
        <f t="shared" si="0"/>
        <v>54957.18333</v>
      </c>
      <c r="L18" s="23">
        <v>71.5</v>
      </c>
      <c r="M18" s="24" t="s">
        <v>86</v>
      </c>
    </row>
    <row r="19" spans="1:13" x14ac:dyDescent="0.2">
      <c r="A19" s="11"/>
      <c r="B19" s="21" t="s">
        <v>35</v>
      </c>
      <c r="C19" s="22"/>
      <c r="D19" s="22"/>
      <c r="E19" s="22"/>
      <c r="F19" s="22"/>
      <c r="G19" s="22"/>
      <c r="H19" s="22"/>
      <c r="I19" s="22"/>
      <c r="J19" s="22"/>
      <c r="K19" s="23"/>
      <c r="L19" s="23"/>
      <c r="M19" s="24"/>
    </row>
    <row r="20" spans="1:13" x14ac:dyDescent="0.2">
      <c r="A20" s="11"/>
      <c r="B20" s="21" t="s">
        <v>36</v>
      </c>
      <c r="C20" s="22" t="s">
        <v>85</v>
      </c>
      <c r="D20" s="22">
        <v>1</v>
      </c>
      <c r="E20" s="22"/>
      <c r="F20" s="22"/>
      <c r="G20" s="22">
        <v>1</v>
      </c>
      <c r="H20" s="22">
        <v>366.9</v>
      </c>
      <c r="I20" s="22"/>
      <c r="J20" s="22">
        <v>17932</v>
      </c>
      <c r="K20" s="23">
        <f t="shared" si="0"/>
        <v>58831.843560000001</v>
      </c>
      <c r="L20" s="23">
        <v>57.7</v>
      </c>
      <c r="M20" s="24" t="s">
        <v>83</v>
      </c>
    </row>
    <row r="21" spans="1:13" x14ac:dyDescent="0.2">
      <c r="A21" s="11"/>
      <c r="B21" s="21" t="s">
        <v>37</v>
      </c>
      <c r="C21" s="22"/>
      <c r="D21" s="22"/>
      <c r="E21" s="22"/>
      <c r="F21" s="22"/>
      <c r="G21" s="22"/>
      <c r="H21" s="22"/>
      <c r="I21" s="22"/>
      <c r="J21" s="22"/>
      <c r="K21" s="23"/>
      <c r="L21" s="23"/>
      <c r="M21" s="24"/>
    </row>
    <row r="22" spans="1:13" x14ac:dyDescent="0.2">
      <c r="A22" s="11"/>
      <c r="B22" s="21" t="s">
        <v>38</v>
      </c>
      <c r="C22" s="22" t="s">
        <v>87</v>
      </c>
      <c r="D22" s="22">
        <v>1</v>
      </c>
      <c r="E22" s="22"/>
      <c r="F22" s="22"/>
      <c r="G22" s="22">
        <v>1</v>
      </c>
      <c r="H22" s="22">
        <v>318.5</v>
      </c>
      <c r="I22" s="22"/>
      <c r="J22" s="22">
        <v>17299</v>
      </c>
      <c r="K22" s="23">
        <f t="shared" si="0"/>
        <v>56755.078170000001</v>
      </c>
      <c r="L22" s="23">
        <v>66.5</v>
      </c>
      <c r="M22" s="24" t="s">
        <v>84</v>
      </c>
    </row>
    <row r="23" spans="1:13" x14ac:dyDescent="0.2">
      <c r="A23" s="11"/>
      <c r="B23" s="21" t="s">
        <v>39</v>
      </c>
      <c r="C23" s="22"/>
      <c r="D23" s="22"/>
      <c r="E23" s="22"/>
      <c r="F23" s="22"/>
      <c r="G23" s="22"/>
      <c r="H23" s="22"/>
      <c r="I23" s="22"/>
      <c r="J23" s="22"/>
      <c r="K23" s="23"/>
      <c r="L23" s="23"/>
      <c r="M23" s="24"/>
    </row>
    <row r="24" spans="1:13" x14ac:dyDescent="0.2">
      <c r="A24" s="11"/>
      <c r="B24" s="21" t="s">
        <v>40</v>
      </c>
      <c r="C24" s="22" t="s">
        <v>88</v>
      </c>
      <c r="D24" s="22">
        <v>1</v>
      </c>
      <c r="E24" s="22"/>
      <c r="F24" s="22"/>
      <c r="G24" s="22">
        <v>1</v>
      </c>
      <c r="H24" s="22">
        <v>316.8</v>
      </c>
      <c r="I24" s="22"/>
      <c r="J24" s="22">
        <v>19475</v>
      </c>
      <c r="K24" s="23">
        <f t="shared" si="0"/>
        <v>63894.164250000002</v>
      </c>
      <c r="L24" s="23">
        <v>45.6</v>
      </c>
      <c r="M24" s="24" t="s">
        <v>86</v>
      </c>
    </row>
    <row r="25" spans="1:13" x14ac:dyDescent="0.2">
      <c r="A25" s="11"/>
      <c r="B25" s="21" t="s">
        <v>41</v>
      </c>
      <c r="C25" s="22"/>
      <c r="D25" s="22"/>
      <c r="E25" s="22"/>
      <c r="F25" s="22"/>
      <c r="G25" s="22"/>
      <c r="H25" s="22"/>
      <c r="I25" s="22"/>
      <c r="J25" s="22"/>
      <c r="K25" s="23"/>
      <c r="L25" s="23"/>
      <c r="M25" s="24"/>
    </row>
    <row r="26" spans="1:13" x14ac:dyDescent="0.2">
      <c r="A26" s="11"/>
      <c r="B26" s="21" t="s">
        <v>42</v>
      </c>
      <c r="C26" s="22" t="s">
        <v>88</v>
      </c>
      <c r="D26" s="22">
        <v>1</v>
      </c>
      <c r="E26" s="22"/>
      <c r="F26" s="22"/>
      <c r="G26" s="22">
        <v>1</v>
      </c>
      <c r="H26" s="22">
        <v>304.2</v>
      </c>
      <c r="I26" s="22"/>
      <c r="J26" s="22">
        <v>19721</v>
      </c>
      <c r="K26" s="23">
        <f t="shared" si="0"/>
        <v>64701.24843</v>
      </c>
      <c r="L26" s="23">
        <v>43.9</v>
      </c>
      <c r="M26" s="24" t="s">
        <v>83</v>
      </c>
    </row>
    <row r="27" spans="1:13" x14ac:dyDescent="0.2">
      <c r="A27" s="11"/>
      <c r="B27" s="21" t="s">
        <v>43</v>
      </c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4"/>
    </row>
    <row r="28" spans="1:13" x14ac:dyDescent="0.2">
      <c r="A28" s="11"/>
      <c r="B28" s="21" t="s">
        <v>44</v>
      </c>
      <c r="C28" s="22" t="s">
        <v>88</v>
      </c>
      <c r="D28" s="22">
        <v>1</v>
      </c>
      <c r="E28" s="22"/>
      <c r="F28" s="22"/>
      <c r="G28" s="22">
        <v>1</v>
      </c>
      <c r="H28" s="22">
        <v>287.60000000000002</v>
      </c>
      <c r="I28" s="22"/>
      <c r="J28" s="22">
        <v>19090</v>
      </c>
      <c r="K28" s="23">
        <f t="shared" si="0"/>
        <v>62631.044699999999</v>
      </c>
      <c r="L28" s="23">
        <v>49</v>
      </c>
      <c r="M28" s="24" t="s">
        <v>83</v>
      </c>
    </row>
    <row r="29" spans="1:13" x14ac:dyDescent="0.2">
      <c r="A29" s="11"/>
      <c r="B29" s="21" t="s">
        <v>45</v>
      </c>
      <c r="C29" s="22"/>
      <c r="D29" s="22"/>
      <c r="E29" s="22"/>
      <c r="F29" s="22"/>
      <c r="G29" s="22"/>
      <c r="H29" s="22"/>
      <c r="I29" s="22"/>
      <c r="J29" s="22"/>
      <c r="K29" s="23"/>
      <c r="L29" s="23"/>
      <c r="M29" s="24"/>
    </row>
    <row r="30" spans="1:13" x14ac:dyDescent="0.2">
      <c r="A30" s="11"/>
      <c r="B30" s="21" t="s">
        <v>46</v>
      </c>
      <c r="C30" s="22" t="s">
        <v>88</v>
      </c>
      <c r="D30" s="22">
        <v>1</v>
      </c>
      <c r="E30" s="22"/>
      <c r="F30" s="22"/>
      <c r="G30" s="22">
        <v>1</v>
      </c>
      <c r="H30" s="22">
        <v>315.89999999999998</v>
      </c>
      <c r="I30" s="22"/>
      <c r="J30" s="22">
        <v>19488</v>
      </c>
      <c r="K30" s="23">
        <f t="shared" si="0"/>
        <v>63936.815040000001</v>
      </c>
      <c r="L30" s="23">
        <v>45.1</v>
      </c>
      <c r="M30" s="24" t="s">
        <v>83</v>
      </c>
    </row>
    <row r="31" spans="1:13" x14ac:dyDescent="0.2">
      <c r="A31" s="11"/>
      <c r="B31" s="21" t="s">
        <v>47</v>
      </c>
      <c r="C31" s="22"/>
      <c r="D31" s="22"/>
      <c r="E31" s="22"/>
      <c r="F31" s="22"/>
      <c r="G31" s="22"/>
      <c r="H31" s="22"/>
      <c r="I31" s="22"/>
      <c r="J31" s="22"/>
      <c r="K31" s="23"/>
      <c r="L31" s="23"/>
      <c r="M31" s="24"/>
    </row>
    <row r="32" spans="1:13" x14ac:dyDescent="0.2">
      <c r="A32" s="11"/>
      <c r="B32" s="21" t="s">
        <v>48</v>
      </c>
      <c r="C32" s="22"/>
      <c r="D32" s="22"/>
      <c r="E32" s="22"/>
      <c r="F32" s="22"/>
      <c r="G32" s="22"/>
      <c r="H32" s="22"/>
      <c r="I32" s="22" t="s">
        <v>89</v>
      </c>
      <c r="J32" s="22"/>
      <c r="K32" s="23"/>
      <c r="L32" s="23"/>
      <c r="M32" s="24"/>
    </row>
    <row r="33" spans="1:13" x14ac:dyDescent="0.2">
      <c r="A33" s="11"/>
      <c r="B33" s="21" t="s">
        <v>49</v>
      </c>
      <c r="C33" s="22"/>
      <c r="D33" s="22"/>
      <c r="E33" s="22"/>
      <c r="F33" s="22"/>
      <c r="G33" s="22"/>
      <c r="H33" s="22"/>
      <c r="I33" s="22"/>
      <c r="J33" s="22"/>
      <c r="K33" s="23"/>
      <c r="L33" s="23"/>
      <c r="M33" s="24"/>
    </row>
    <row r="34" spans="1:13" x14ac:dyDescent="0.2">
      <c r="A34" s="11"/>
      <c r="B34" s="21" t="s">
        <v>50</v>
      </c>
      <c r="C34" s="22" t="s">
        <v>88</v>
      </c>
      <c r="D34" s="22">
        <v>1</v>
      </c>
      <c r="E34" s="22"/>
      <c r="F34" s="22"/>
      <c r="G34" s="22">
        <v>1</v>
      </c>
      <c r="H34" s="22">
        <v>296.5</v>
      </c>
      <c r="I34" s="22"/>
      <c r="J34" s="22">
        <v>17867</v>
      </c>
      <c r="K34" s="23">
        <f t="shared" si="0"/>
        <v>58618.589609999995</v>
      </c>
      <c r="L34" s="23">
        <v>60</v>
      </c>
      <c r="M34" s="24" t="s">
        <v>84</v>
      </c>
    </row>
    <row r="35" spans="1:13" x14ac:dyDescent="0.2">
      <c r="A35" s="11"/>
      <c r="B35" s="21" t="s">
        <v>51</v>
      </c>
      <c r="C35" s="22"/>
      <c r="D35" s="22"/>
      <c r="E35" s="22"/>
      <c r="F35" s="22"/>
      <c r="G35" s="22"/>
      <c r="H35" s="22"/>
      <c r="I35" s="22"/>
      <c r="J35" s="22"/>
      <c r="K35" s="23"/>
      <c r="L35" s="23"/>
      <c r="M35" s="24"/>
    </row>
    <row r="36" spans="1:13" x14ac:dyDescent="0.2">
      <c r="A36" s="11"/>
      <c r="B36" s="21" t="s">
        <v>52</v>
      </c>
      <c r="C36" s="22" t="s">
        <v>88</v>
      </c>
      <c r="D36" s="22">
        <v>1</v>
      </c>
      <c r="E36" s="22"/>
      <c r="F36" s="22"/>
      <c r="G36" s="22">
        <v>1</v>
      </c>
      <c r="H36" s="22">
        <v>271.39999999999998</v>
      </c>
      <c r="I36" s="22"/>
      <c r="J36" s="22">
        <v>18989</v>
      </c>
      <c r="K36" s="23">
        <f t="shared" si="0"/>
        <v>62299.680869999997</v>
      </c>
      <c r="L36" s="23">
        <v>48.6</v>
      </c>
      <c r="M36" s="24" t="s">
        <v>83</v>
      </c>
    </row>
    <row r="37" spans="1:13" x14ac:dyDescent="0.2">
      <c r="A37" s="11"/>
      <c r="B37" s="21" t="s">
        <v>53</v>
      </c>
      <c r="C37" s="22"/>
      <c r="D37" s="22"/>
      <c r="E37" s="22"/>
      <c r="F37" s="22"/>
      <c r="G37" s="22"/>
      <c r="H37" s="22"/>
      <c r="I37" s="22"/>
      <c r="J37" s="22"/>
      <c r="K37" s="23"/>
      <c r="L37" s="23"/>
      <c r="M37" s="24"/>
    </row>
    <row r="38" spans="1:13" x14ac:dyDescent="0.2">
      <c r="A38" s="11"/>
      <c r="B38" s="21" t="s">
        <v>54</v>
      </c>
      <c r="C38" s="22" t="s">
        <v>90</v>
      </c>
      <c r="D38" s="22">
        <v>1</v>
      </c>
      <c r="E38" s="22"/>
      <c r="F38" s="22"/>
      <c r="G38" s="22">
        <v>1</v>
      </c>
      <c r="H38" s="22">
        <v>290.3</v>
      </c>
      <c r="I38" s="22"/>
      <c r="J38" s="22">
        <v>18874</v>
      </c>
      <c r="K38" s="23">
        <f t="shared" si="0"/>
        <v>61922.385419999999</v>
      </c>
      <c r="L38" s="23">
        <v>49</v>
      </c>
      <c r="M38" s="24" t="s">
        <v>86</v>
      </c>
    </row>
    <row r="39" spans="1:13" x14ac:dyDescent="0.2">
      <c r="A39" s="11"/>
      <c r="B39" s="21" t="s">
        <v>55</v>
      </c>
      <c r="C39" s="22"/>
      <c r="D39" s="22"/>
      <c r="E39" s="22"/>
      <c r="F39" s="22"/>
      <c r="G39" s="22"/>
      <c r="H39" s="22"/>
      <c r="I39" s="22"/>
      <c r="J39" s="22"/>
      <c r="K39" s="23"/>
      <c r="L39" s="23"/>
      <c r="M39" s="24"/>
    </row>
    <row r="40" spans="1:13" x14ac:dyDescent="0.2">
      <c r="A40" s="11"/>
      <c r="B40" s="21" t="s">
        <v>56</v>
      </c>
      <c r="C40" s="22" t="s">
        <v>91</v>
      </c>
      <c r="D40" s="22">
        <v>1</v>
      </c>
      <c r="E40" s="22"/>
      <c r="F40" s="22"/>
      <c r="G40" s="22">
        <v>1</v>
      </c>
      <c r="H40" s="22">
        <v>304.8</v>
      </c>
      <c r="I40" s="22"/>
      <c r="J40" s="22">
        <v>19284</v>
      </c>
      <c r="K40" s="23">
        <f t="shared" si="0"/>
        <v>63267.525719999998</v>
      </c>
      <c r="L40" s="23">
        <v>45.5</v>
      </c>
      <c r="M40" s="24" t="s">
        <v>83</v>
      </c>
    </row>
    <row r="41" spans="1:13" x14ac:dyDescent="0.2">
      <c r="A41" s="11"/>
      <c r="B41" s="21" t="s">
        <v>57</v>
      </c>
      <c r="C41" s="22"/>
      <c r="D41" s="22"/>
      <c r="E41" s="22"/>
      <c r="F41" s="22"/>
      <c r="G41" s="22"/>
      <c r="H41" s="22"/>
      <c r="I41" s="22"/>
      <c r="J41" s="22"/>
      <c r="K41" s="23"/>
      <c r="L41" s="23"/>
      <c r="M41" s="24"/>
    </row>
    <row r="42" spans="1:13" x14ac:dyDescent="0.2">
      <c r="A42" s="11"/>
      <c r="B42" s="21" t="s">
        <v>58</v>
      </c>
      <c r="C42" s="22" t="s">
        <v>91</v>
      </c>
      <c r="D42" s="22">
        <v>1</v>
      </c>
      <c r="E42" s="22"/>
      <c r="F42" s="22"/>
      <c r="G42" s="22">
        <v>1</v>
      </c>
      <c r="H42" s="22">
        <v>311.89999999999998</v>
      </c>
      <c r="I42" s="22"/>
      <c r="J42" s="22">
        <v>18376</v>
      </c>
      <c r="K42" s="23">
        <f t="shared" si="0"/>
        <v>60288.532079999997</v>
      </c>
      <c r="L42" s="23">
        <v>54.9</v>
      </c>
      <c r="M42" s="24" t="s">
        <v>83</v>
      </c>
    </row>
    <row r="43" spans="1:13" x14ac:dyDescent="0.2">
      <c r="A43" s="11"/>
      <c r="B43" s="21" t="s">
        <v>59</v>
      </c>
      <c r="C43" s="22"/>
      <c r="D43" s="22"/>
      <c r="E43" s="22"/>
      <c r="F43" s="22"/>
      <c r="G43" s="22"/>
      <c r="H43" s="22"/>
      <c r="I43" s="22"/>
      <c r="J43" s="22"/>
      <c r="K43" s="23"/>
      <c r="L43" s="23"/>
      <c r="M43" s="24"/>
    </row>
    <row r="44" spans="1:13" x14ac:dyDescent="0.2">
      <c r="A44" s="11"/>
      <c r="B44" s="21" t="s">
        <v>60</v>
      </c>
      <c r="C44" s="22" t="s">
        <v>91</v>
      </c>
      <c r="D44" s="22">
        <v>1</v>
      </c>
      <c r="E44" s="22"/>
      <c r="F44" s="22"/>
      <c r="G44" s="22">
        <v>1</v>
      </c>
      <c r="H44" s="22">
        <v>308.60000000000002</v>
      </c>
      <c r="I44" s="22"/>
      <c r="J44" s="22">
        <v>20207</v>
      </c>
      <c r="K44" s="23">
        <f t="shared" si="0"/>
        <v>66295.731809999997</v>
      </c>
      <c r="L44" s="23">
        <v>40.5</v>
      </c>
      <c r="M44" s="24" t="s">
        <v>83</v>
      </c>
    </row>
    <row r="45" spans="1:13" x14ac:dyDescent="0.2">
      <c r="A45" s="11"/>
      <c r="B45" s="21" t="s">
        <v>61</v>
      </c>
      <c r="C45" s="22"/>
      <c r="D45" s="22"/>
      <c r="E45" s="22"/>
      <c r="F45" s="22"/>
      <c r="G45" s="22"/>
      <c r="H45" s="22"/>
      <c r="I45" s="22"/>
      <c r="J45" s="22"/>
      <c r="K45" s="23"/>
      <c r="L45" s="23"/>
      <c r="M45" s="24"/>
    </row>
    <row r="46" spans="1:13" x14ac:dyDescent="0.2">
      <c r="A46" s="11"/>
      <c r="B46" s="21" t="s">
        <v>62</v>
      </c>
      <c r="C46" s="22" t="s">
        <v>91</v>
      </c>
      <c r="D46" s="22">
        <v>1</v>
      </c>
      <c r="E46" s="22"/>
      <c r="F46" s="22"/>
      <c r="G46" s="22">
        <v>1</v>
      </c>
      <c r="H46" s="22">
        <v>296.10000000000002</v>
      </c>
      <c r="I46" s="22"/>
      <c r="J46" s="22">
        <v>19761</v>
      </c>
      <c r="K46" s="23">
        <f t="shared" si="0"/>
        <v>64832.481629999995</v>
      </c>
      <c r="L46" s="23">
        <v>43.1</v>
      </c>
      <c r="M46" s="24" t="s">
        <v>83</v>
      </c>
    </row>
    <row r="47" spans="1:13" x14ac:dyDescent="0.2">
      <c r="A47" s="11"/>
      <c r="B47" s="21" t="s">
        <v>63</v>
      </c>
      <c r="C47" s="22"/>
      <c r="D47" s="22"/>
      <c r="E47" s="22"/>
      <c r="F47" s="22"/>
      <c r="G47" s="22"/>
      <c r="H47" s="22"/>
      <c r="I47" s="22"/>
      <c r="J47" s="22"/>
      <c r="K47" s="23"/>
      <c r="L47" s="23"/>
      <c r="M47" s="24"/>
    </row>
    <row r="48" spans="1:13" x14ac:dyDescent="0.2">
      <c r="A48" s="11"/>
      <c r="B48" s="21" t="s">
        <v>64</v>
      </c>
      <c r="C48" s="22" t="s">
        <v>91</v>
      </c>
      <c r="D48" s="22">
        <v>1</v>
      </c>
      <c r="E48" s="22"/>
      <c r="F48" s="22"/>
      <c r="G48" s="22">
        <v>1</v>
      </c>
      <c r="H48" s="22">
        <v>305.8</v>
      </c>
      <c r="I48" s="22"/>
      <c r="J48" s="22">
        <v>18012</v>
      </c>
      <c r="K48" s="23">
        <f t="shared" si="0"/>
        <v>59094.309959999999</v>
      </c>
      <c r="L48" s="23">
        <v>57.2</v>
      </c>
      <c r="M48" s="24" t="s">
        <v>84</v>
      </c>
    </row>
    <row r="49" spans="1:13" x14ac:dyDescent="0.2">
      <c r="A49" s="11"/>
      <c r="B49" s="21" t="s">
        <v>65</v>
      </c>
      <c r="C49" s="22"/>
      <c r="D49" s="25"/>
      <c r="E49" s="25"/>
      <c r="F49" s="25"/>
      <c r="G49" s="22"/>
      <c r="H49" s="22"/>
      <c r="I49" s="22"/>
      <c r="J49" s="22"/>
      <c r="K49" s="23"/>
      <c r="L49" s="23"/>
      <c r="M49" s="24"/>
    </row>
    <row r="50" spans="1:13" x14ac:dyDescent="0.2">
      <c r="A50" s="11"/>
      <c r="B50" s="21" t="s">
        <v>66</v>
      </c>
      <c r="C50" s="22" t="s">
        <v>91</v>
      </c>
      <c r="D50" s="22">
        <v>1</v>
      </c>
      <c r="E50" s="22"/>
      <c r="F50" s="22"/>
      <c r="G50" s="22">
        <v>1</v>
      </c>
      <c r="H50" s="22">
        <v>324.8</v>
      </c>
      <c r="I50" s="22"/>
      <c r="J50" s="22">
        <v>18369</v>
      </c>
      <c r="K50" s="23">
        <f t="shared" si="0"/>
        <v>60265.566269999996</v>
      </c>
      <c r="L50" s="23">
        <v>52.5</v>
      </c>
      <c r="M50" s="24" t="s">
        <v>84</v>
      </c>
    </row>
    <row r="51" spans="1:13" x14ac:dyDescent="0.2">
      <c r="A51" s="11"/>
      <c r="B51" s="21" t="s">
        <v>67</v>
      </c>
      <c r="C51" s="22"/>
      <c r="D51" s="22"/>
      <c r="E51" s="22"/>
      <c r="F51" s="22"/>
      <c r="G51" s="22"/>
      <c r="H51" s="22"/>
      <c r="I51" s="22"/>
      <c r="J51" s="22"/>
      <c r="K51" s="23"/>
      <c r="L51" s="23"/>
      <c r="M51" s="24"/>
    </row>
    <row r="52" spans="1:13" x14ac:dyDescent="0.2">
      <c r="A52" s="11"/>
      <c r="B52" s="21" t="s">
        <v>68</v>
      </c>
      <c r="C52" s="22" t="s">
        <v>91</v>
      </c>
      <c r="D52" s="22">
        <v>1</v>
      </c>
      <c r="E52" s="22"/>
      <c r="F52" s="22"/>
      <c r="G52" s="22">
        <v>1</v>
      </c>
      <c r="H52" s="22">
        <v>317.10000000000002</v>
      </c>
      <c r="I52" s="22"/>
      <c r="J52" s="22">
        <v>18180</v>
      </c>
      <c r="K52" s="23">
        <f t="shared" si="0"/>
        <v>59645.489399999999</v>
      </c>
      <c r="L52" s="23">
        <v>53.1</v>
      </c>
      <c r="M52" s="24" t="s">
        <v>86</v>
      </c>
    </row>
    <row r="53" spans="1:13" x14ac:dyDescent="0.2">
      <c r="A53" s="11"/>
      <c r="B53" s="21" t="s">
        <v>69</v>
      </c>
      <c r="C53" s="22"/>
      <c r="D53" s="22"/>
      <c r="E53" s="22"/>
      <c r="F53" s="22"/>
      <c r="G53" s="22"/>
      <c r="H53" s="22"/>
      <c r="I53" s="22"/>
      <c r="J53" s="22"/>
      <c r="K53" s="23"/>
      <c r="L53" s="23"/>
      <c r="M53" s="24"/>
    </row>
    <row r="54" spans="1:13" x14ac:dyDescent="0.2">
      <c r="A54" s="11"/>
      <c r="B54" s="21" t="s">
        <v>70</v>
      </c>
      <c r="C54" s="22" t="s">
        <v>92</v>
      </c>
      <c r="D54" s="22">
        <v>1</v>
      </c>
      <c r="E54" s="22"/>
      <c r="F54" s="22"/>
      <c r="G54" s="22">
        <v>1</v>
      </c>
      <c r="H54" s="22">
        <v>300.5</v>
      </c>
      <c r="I54" s="22"/>
      <c r="J54" s="22">
        <v>18787</v>
      </c>
      <c r="K54" s="23">
        <f t="shared" si="0"/>
        <v>61636.95321</v>
      </c>
      <c r="L54" s="23">
        <v>46.7</v>
      </c>
      <c r="M54" s="24" t="s">
        <v>83</v>
      </c>
    </row>
    <row r="55" spans="1:13" x14ac:dyDescent="0.2">
      <c r="A55" s="11"/>
      <c r="B55" s="21" t="s">
        <v>71</v>
      </c>
      <c r="C55" s="22"/>
      <c r="D55" s="22"/>
      <c r="E55" s="22"/>
      <c r="F55" s="22"/>
      <c r="G55" s="22"/>
      <c r="H55" s="22"/>
      <c r="I55" s="22"/>
      <c r="J55" s="22"/>
      <c r="K55" s="23"/>
      <c r="L55" s="23"/>
      <c r="M55" s="24"/>
    </row>
    <row r="56" spans="1:13" x14ac:dyDescent="0.2">
      <c r="A56" s="11"/>
      <c r="B56" s="21" t="s">
        <v>72</v>
      </c>
      <c r="C56" s="22" t="s">
        <v>93</v>
      </c>
      <c r="D56" s="22">
        <v>1</v>
      </c>
      <c r="E56" s="22"/>
      <c r="F56" s="22"/>
      <c r="G56" s="22">
        <v>1</v>
      </c>
      <c r="H56" s="22">
        <v>293.39999999999998</v>
      </c>
      <c r="I56" s="22"/>
      <c r="J56" s="22">
        <v>17949</v>
      </c>
      <c r="K56" s="23">
        <f t="shared" si="0"/>
        <v>58887.61767</v>
      </c>
      <c r="L56" s="23">
        <v>54.9</v>
      </c>
      <c r="M56" s="24" t="s">
        <v>83</v>
      </c>
    </row>
    <row r="57" spans="1:13" x14ac:dyDescent="0.2">
      <c r="A57" s="11"/>
      <c r="B57" s="21" t="s">
        <v>73</v>
      </c>
      <c r="C57" s="22"/>
      <c r="D57" s="22"/>
      <c r="E57" s="22"/>
      <c r="F57" s="22"/>
      <c r="G57" s="22"/>
      <c r="H57" s="22"/>
      <c r="I57" s="22"/>
      <c r="J57" s="22"/>
      <c r="K57" s="23"/>
      <c r="L57" s="23"/>
      <c r="M57" s="24"/>
    </row>
    <row r="58" spans="1:13" x14ac:dyDescent="0.2">
      <c r="A58" s="11"/>
      <c r="B58" s="21" t="s">
        <v>74</v>
      </c>
      <c r="C58" s="22" t="s">
        <v>93</v>
      </c>
      <c r="D58" s="22">
        <v>1</v>
      </c>
      <c r="E58" s="22"/>
      <c r="F58" s="22"/>
      <c r="G58" s="22">
        <v>1</v>
      </c>
      <c r="H58" s="22">
        <v>292</v>
      </c>
      <c r="I58" s="22"/>
      <c r="J58" s="22">
        <v>15717</v>
      </c>
      <c r="K58" s="23">
        <f t="shared" si="0"/>
        <v>51564.805110000001</v>
      </c>
      <c r="L58" s="23">
        <v>81.5</v>
      </c>
      <c r="M58" s="24" t="s">
        <v>83</v>
      </c>
    </row>
    <row r="59" spans="1:13" x14ac:dyDescent="0.2">
      <c r="A59" s="11"/>
      <c r="B59" s="21" t="s">
        <v>75</v>
      </c>
      <c r="C59" s="22"/>
      <c r="D59" s="22"/>
      <c r="E59" s="22"/>
      <c r="F59" s="22"/>
      <c r="G59" s="22"/>
      <c r="H59" s="22"/>
      <c r="I59" s="22"/>
      <c r="J59" s="22"/>
      <c r="K59" s="23"/>
      <c r="L59" s="23"/>
      <c r="M59" s="24"/>
    </row>
    <row r="60" spans="1:13" x14ac:dyDescent="0.2">
      <c r="A60" s="11"/>
      <c r="B60" s="21" t="s">
        <v>76</v>
      </c>
      <c r="C60" s="22" t="s">
        <v>93</v>
      </c>
      <c r="D60" s="22">
        <v>1</v>
      </c>
      <c r="E60" s="22"/>
      <c r="F60" s="22"/>
      <c r="G60" s="22">
        <v>1</v>
      </c>
      <c r="H60" s="22">
        <v>339.2</v>
      </c>
      <c r="I60" s="22"/>
      <c r="J60" s="22">
        <v>17511</v>
      </c>
      <c r="K60" s="23">
        <f t="shared" si="0"/>
        <v>57450.614130000002</v>
      </c>
      <c r="L60" s="23">
        <v>59.2</v>
      </c>
      <c r="M60" s="24" t="s">
        <v>83</v>
      </c>
    </row>
    <row r="61" spans="1:13" x14ac:dyDescent="0.2">
      <c r="A61" s="11"/>
      <c r="B61" s="21" t="s">
        <v>77</v>
      </c>
      <c r="C61" s="22"/>
      <c r="D61" s="22"/>
      <c r="E61" s="22"/>
      <c r="F61" s="22"/>
      <c r="G61" s="22"/>
      <c r="H61" s="22"/>
      <c r="I61" s="22"/>
      <c r="J61" s="22"/>
      <c r="K61" s="23"/>
      <c r="L61" s="23"/>
      <c r="M61" s="24"/>
    </row>
    <row r="62" spans="1:13" x14ac:dyDescent="0.2">
      <c r="A62" s="11"/>
      <c r="B62" s="21" t="s">
        <v>78</v>
      </c>
      <c r="C62" s="22" t="s">
        <v>93</v>
      </c>
      <c r="D62" s="22">
        <v>1</v>
      </c>
      <c r="E62" s="22"/>
      <c r="F62" s="22"/>
      <c r="G62" s="22">
        <v>1</v>
      </c>
      <c r="H62" s="22">
        <v>318.3</v>
      </c>
      <c r="I62" s="22"/>
      <c r="J62" s="22">
        <v>17035</v>
      </c>
      <c r="K62" s="23">
        <f t="shared" si="0"/>
        <v>55888.939050000001</v>
      </c>
      <c r="L62" s="23">
        <v>66.8</v>
      </c>
      <c r="M62" s="24" t="s">
        <v>84</v>
      </c>
    </row>
    <row r="63" spans="1:13" x14ac:dyDescent="0.2">
      <c r="A63" s="11"/>
      <c r="B63" s="21" t="s">
        <v>79</v>
      </c>
      <c r="C63" s="22"/>
      <c r="D63" s="22"/>
      <c r="E63" s="22"/>
      <c r="F63" s="22"/>
      <c r="G63" s="22"/>
      <c r="H63" s="22"/>
      <c r="I63" s="22"/>
      <c r="J63" s="22"/>
      <c r="K63" s="23"/>
      <c r="L63" s="23"/>
      <c r="M63" s="24"/>
    </row>
    <row r="64" spans="1:13" x14ac:dyDescent="0.2">
      <c r="A64" s="11"/>
      <c r="B64" s="21" t="s">
        <v>80</v>
      </c>
      <c r="C64" s="22"/>
      <c r="D64" s="22"/>
      <c r="E64" s="22"/>
      <c r="F64" s="22"/>
      <c r="G64" s="22"/>
      <c r="H64" s="22"/>
      <c r="I64" s="22"/>
      <c r="J64" s="22"/>
      <c r="K64" s="23"/>
      <c r="L64" s="23"/>
      <c r="M64" s="24"/>
    </row>
    <row r="65" spans="1:13" x14ac:dyDescent="0.2">
      <c r="A65" s="11"/>
      <c r="B65" s="21" t="s">
        <v>81</v>
      </c>
      <c r="C65" s="22"/>
      <c r="D65" s="22"/>
      <c r="E65" s="22"/>
      <c r="F65" s="22"/>
      <c r="G65" s="22"/>
      <c r="H65" s="22"/>
      <c r="I65" s="22"/>
      <c r="J65" s="22"/>
      <c r="K65" s="23"/>
      <c r="L65" s="23"/>
      <c r="M65" s="24"/>
    </row>
    <row r="66" spans="1:13" x14ac:dyDescent="0.2">
      <c r="A66" s="11"/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17"/>
    </row>
    <row r="67" spans="1:13" x14ac:dyDescent="0.2">
      <c r="A67" s="11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8"/>
    </row>
    <row r="68" spans="1:13" x14ac:dyDescent="0.2">
      <c r="A68" s="11"/>
      <c r="B68" s="6" t="s">
        <v>0</v>
      </c>
      <c r="C68" s="32">
        <f>MAX(K4:K65)</f>
        <v>71069.339460000003</v>
      </c>
      <c r="D68" s="7" t="s">
        <v>1</v>
      </c>
      <c r="E68" s="7"/>
      <c r="F68" s="7"/>
      <c r="G68" s="33">
        <f>MIN(K4:K65)</f>
        <v>51564.805110000001</v>
      </c>
      <c r="H68" s="27"/>
      <c r="I68" s="7" t="s">
        <v>4</v>
      </c>
      <c r="J68" s="7"/>
      <c r="K68" s="35">
        <f>SUM(G4:G65)</f>
        <v>29</v>
      </c>
      <c r="L68" s="27"/>
      <c r="M68" s="28"/>
    </row>
    <row r="69" spans="1:13" x14ac:dyDescent="0.2">
      <c r="A69" s="11"/>
      <c r="B69" s="8" t="s">
        <v>5</v>
      </c>
      <c r="C69" s="33">
        <f>MIN(L4:L65)</f>
        <v>31.9</v>
      </c>
      <c r="D69" s="9" t="s">
        <v>5</v>
      </c>
      <c r="E69" s="9"/>
      <c r="F69" s="9"/>
      <c r="G69" s="33">
        <f>MAX(L4:L65)</f>
        <v>81.5</v>
      </c>
      <c r="H69" s="27"/>
      <c r="I69" s="27"/>
      <c r="J69" s="27"/>
      <c r="K69" s="27"/>
      <c r="L69" s="27"/>
      <c r="M69" s="28"/>
    </row>
    <row r="70" spans="1:13" x14ac:dyDescent="0.2">
      <c r="A70" s="11"/>
      <c r="B70" s="26"/>
      <c r="C70" s="27"/>
      <c r="D70" s="27"/>
      <c r="E70" s="27"/>
      <c r="F70" s="27"/>
      <c r="G70" s="27"/>
      <c r="H70" s="27"/>
      <c r="I70" s="15" t="s">
        <v>16</v>
      </c>
      <c r="J70" s="15"/>
      <c r="K70" s="35">
        <f>SUM(D4:D65)</f>
        <v>29</v>
      </c>
      <c r="L70" s="27"/>
      <c r="M70" s="28"/>
    </row>
    <row r="71" spans="1:13" x14ac:dyDescent="0.2">
      <c r="A71" s="11"/>
      <c r="B71" s="6" t="s">
        <v>2</v>
      </c>
      <c r="C71" s="33">
        <f>AVERAGE(L4:L65)</f>
        <v>50.948275862068968</v>
      </c>
      <c r="D71" s="7" t="s">
        <v>3</v>
      </c>
      <c r="E71" s="7"/>
      <c r="F71" s="7"/>
      <c r="G71" s="34">
        <f>AVERAGE(K4:K65)</f>
        <v>61782.89357896553</v>
      </c>
      <c r="H71" s="27"/>
      <c r="I71" s="15" t="s">
        <v>17</v>
      </c>
      <c r="J71" s="15"/>
      <c r="K71" s="35">
        <f>SUM(E4:E65)</f>
        <v>0</v>
      </c>
      <c r="L71" s="27"/>
      <c r="M71" s="28"/>
    </row>
    <row r="72" spans="1:13" x14ac:dyDescent="0.2">
      <c r="A72" s="11"/>
      <c r="B72" s="26"/>
      <c r="C72" s="27"/>
      <c r="D72" s="27"/>
      <c r="E72" s="27"/>
      <c r="F72" s="27"/>
      <c r="G72" s="27"/>
      <c r="H72" s="27"/>
      <c r="I72" s="16" t="s">
        <v>8</v>
      </c>
      <c r="J72" s="16"/>
      <c r="K72" s="35">
        <f>SUM(F4:F65)</f>
        <v>0</v>
      </c>
      <c r="L72" s="27"/>
      <c r="M72" s="28"/>
    </row>
    <row r="73" spans="1:13" ht="13.5" thickBot="1" x14ac:dyDescent="0.25">
      <c r="A73" s="11"/>
      <c r="B73" s="31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30"/>
    </row>
    <row r="74" spans="1:13" ht="13.5" thickTop="1" x14ac:dyDescent="0.2">
      <c r="A74" s="11"/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1"/>
    </row>
    <row r="75" spans="1:13" x14ac:dyDescent="0.2"/>
  </sheetData>
  <mergeCells count="1">
    <mergeCell ref="B1:M1"/>
  </mergeCells>
  <phoneticPr fontId="0" type="noConversion"/>
  <printOptions horizontalCentered="1" verticalCentered="1"/>
  <pageMargins left="0.75" right="0.75" top="1" bottom="1" header="0.5" footer="0.5"/>
  <pageSetup scale="66" orientation="portrait" r:id="rId1"/>
  <headerFooter alignWithMargins="0">
    <oddHeader>&amp;C&amp;"Arial,Bold"&amp;16UPPER AIR LOG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Upper Air Log</vt:lpstr>
      <vt:lpstr>'Upper Air Log'!Print_Area</vt:lpstr>
    </vt:vector>
  </TitlesOfParts>
  <Company>InfoSys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Weather</dc:creator>
  <cp:lastModifiedBy>Millen, Mark (Contractor)</cp:lastModifiedBy>
  <cp:lastPrinted>2004-09-30T07:28:07Z</cp:lastPrinted>
  <dcterms:created xsi:type="dcterms:W3CDTF">1999-03-12T00:27:25Z</dcterms:created>
  <dcterms:modified xsi:type="dcterms:W3CDTF">2023-07-01T10:15:04Z</dcterms:modified>
</cp:coreProperties>
</file>